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3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dwightmudry/Desktop/Waternet Data /Waternet Spreadsheets/"/>
    </mc:Choice>
  </mc:AlternateContent>
  <xr:revisionPtr revIDLastSave="0" documentId="13_ncr:1_{E2D8686C-D2AE-6C4E-BB77-036C0D9D7606}" xr6:coauthVersionLast="47" xr6:coauthVersionMax="47" xr10:uidLastSave="{00000000-0000-0000-0000-000000000000}"/>
  <bookViews>
    <workbookView xWindow="160" yWindow="500" windowWidth="23920" windowHeight="16080" tabRatio="571" firstSheet="4" activeTab="7" xr2:uid="{00000000-000D-0000-FFFF-FFFF00000000}"/>
  </bookViews>
  <sheets>
    <sheet name="Table 10  Lake  Benthic" sheetId="3" r:id="rId1"/>
    <sheet name="Table 11 Lake Shoreline" sheetId="4" r:id="rId2"/>
    <sheet name="Table 12 Shoreline Trawl" sheetId="5" r:id="rId3"/>
    <sheet name="Table 13 Crustacian Zoop" sheetId="18" r:id="rId4"/>
    <sheet name="Table 14 Rotifer Zoop" sheetId="19" r:id="rId5"/>
    <sheet name="Table 15 Phytoplankton" sheetId="7" r:id="rId6"/>
    <sheet name="Table 16 Primary Production" sheetId="24" r:id="rId7"/>
    <sheet name="Table 17 Lake Fish Collection" sheetId="25" r:id="rId8"/>
    <sheet name="18 Aquatic Macrophytes" sheetId="26" r:id="rId9"/>
  </sheets>
  <definedNames>
    <definedName name="_xlnm.Print_Area" localSheetId="0">'Table 10  Lake  Benthic'!$A$1:$BB$81</definedName>
    <definedName name="_xlnm.Print_Area" localSheetId="1">'Table 11 Lake Shoreline'!$A$3:$AG$99</definedName>
    <definedName name="_xlnm.Print_Area" localSheetId="2">'Table 12 Shoreline Trawl'!$A$1:$AC$85</definedName>
    <definedName name="_xlnm.Print_Titles" localSheetId="0">'Table 10  Lake  Benthic'!$A:$A</definedName>
    <definedName name="_xlnm.Print_Titles" localSheetId="1">'Table 11 Lake Shoreline'!$A:$A</definedName>
    <definedName name="_xlnm.Print_Titles" localSheetId="2">'Table 12 Shoreline Trawl'!$A:$A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U60" i="3" l="1"/>
  <c r="BC36" i="3"/>
  <c r="X67" i="3"/>
  <c r="X60" i="3"/>
  <c r="X33" i="3"/>
  <c r="X28" i="3"/>
  <c r="X23" i="3"/>
  <c r="X20" i="3"/>
  <c r="X16" i="3"/>
  <c r="X9" i="3"/>
  <c r="B121" i="4"/>
  <c r="U115" i="4"/>
  <c r="T115" i="4"/>
  <c r="Y99" i="4"/>
  <c r="Z99" i="4"/>
  <c r="AA99" i="4"/>
  <c r="R123" i="4"/>
  <c r="R140" i="4" s="1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T99" i="4"/>
  <c r="U99" i="4"/>
  <c r="N122" i="4"/>
  <c r="N120" i="4"/>
  <c r="N119" i="4"/>
  <c r="N118" i="4"/>
  <c r="N117" i="4"/>
  <c r="N116" i="4"/>
  <c r="N115" i="4"/>
  <c r="N114" i="4"/>
  <c r="N113" i="4"/>
  <c r="N112" i="4"/>
  <c r="N111" i="4"/>
  <c r="N110" i="4"/>
  <c r="N109" i="4"/>
  <c r="N108" i="4"/>
  <c r="N107" i="4"/>
  <c r="N106" i="4"/>
  <c r="L99" i="4"/>
  <c r="M99" i="4"/>
  <c r="K123" i="4" s="1"/>
  <c r="N99" i="4"/>
  <c r="K122" i="4"/>
  <c r="K121" i="4"/>
  <c r="K120" i="4"/>
  <c r="K119" i="4"/>
  <c r="K118" i="4"/>
  <c r="K117" i="4"/>
  <c r="K116" i="4"/>
  <c r="K115" i="4"/>
  <c r="K114" i="4"/>
  <c r="K113" i="4"/>
  <c r="K112" i="4"/>
  <c r="K111" i="4"/>
  <c r="K110" i="4"/>
  <c r="K109" i="4"/>
  <c r="K108" i="4"/>
  <c r="K107" i="4"/>
  <c r="K106" i="4"/>
  <c r="AE99" i="4"/>
  <c r="AF99" i="4"/>
  <c r="U122" i="4"/>
  <c r="U121" i="4"/>
  <c r="U120" i="4"/>
  <c r="U119" i="4"/>
  <c r="U118" i="4"/>
  <c r="U117" i="4"/>
  <c r="U116" i="4"/>
  <c r="U114" i="4"/>
  <c r="U113" i="4"/>
  <c r="U112" i="4"/>
  <c r="U111" i="4"/>
  <c r="U110" i="4"/>
  <c r="U109" i="4"/>
  <c r="U108" i="4"/>
  <c r="U107" i="4"/>
  <c r="U106" i="4"/>
  <c r="AC99" i="4"/>
  <c r="AD99" i="4"/>
  <c r="T123" i="4" s="1"/>
  <c r="T122" i="4"/>
  <c r="T121" i="4"/>
  <c r="T120" i="4"/>
  <c r="T119" i="4"/>
  <c r="T118" i="4"/>
  <c r="T117" i="4"/>
  <c r="T116" i="4"/>
  <c r="T114" i="4"/>
  <c r="T113" i="4"/>
  <c r="T112" i="4"/>
  <c r="T111" i="4"/>
  <c r="T110" i="4"/>
  <c r="T109" i="4"/>
  <c r="T108" i="4"/>
  <c r="T107" i="4"/>
  <c r="T106" i="4"/>
  <c r="Q99" i="4"/>
  <c r="R99" i="4"/>
  <c r="M122" i="4"/>
  <c r="M121" i="4"/>
  <c r="M120" i="4"/>
  <c r="M119" i="4"/>
  <c r="M118" i="4"/>
  <c r="M117" i="4"/>
  <c r="M116" i="4"/>
  <c r="M114" i="4"/>
  <c r="M113" i="4"/>
  <c r="M112" i="4"/>
  <c r="M111" i="4"/>
  <c r="M110" i="4"/>
  <c r="M109" i="4"/>
  <c r="M108" i="4"/>
  <c r="M107" i="4"/>
  <c r="M106" i="4"/>
  <c r="O99" i="4"/>
  <c r="L123" i="4" s="1"/>
  <c r="L139" i="4" s="1"/>
  <c r="P99" i="4"/>
  <c r="L122" i="4"/>
  <c r="L121" i="4"/>
  <c r="L120" i="4"/>
  <c r="L119" i="4"/>
  <c r="L143" i="4" s="1"/>
  <c r="L118" i="4"/>
  <c r="L142" i="4" s="1"/>
  <c r="L117" i="4"/>
  <c r="L116" i="4"/>
  <c r="L140" i="4" s="1"/>
  <c r="L114" i="4"/>
  <c r="L113" i="4"/>
  <c r="L112" i="4"/>
  <c r="L111" i="4"/>
  <c r="L110" i="4"/>
  <c r="L134" i="4" s="1"/>
  <c r="L109" i="4"/>
  <c r="L133" i="4" s="1"/>
  <c r="L108" i="4"/>
  <c r="L107" i="4"/>
  <c r="L131" i="4" s="1"/>
  <c r="L106" i="4"/>
  <c r="D111" i="4"/>
  <c r="D113" i="4"/>
  <c r="D99" i="4"/>
  <c r="E99" i="4"/>
  <c r="D122" i="4"/>
  <c r="D121" i="4"/>
  <c r="D120" i="4"/>
  <c r="D119" i="4"/>
  <c r="D118" i="4"/>
  <c r="D117" i="4"/>
  <c r="D116" i="4"/>
  <c r="D114" i="4"/>
  <c r="D112" i="4"/>
  <c r="D110" i="4"/>
  <c r="D109" i="4"/>
  <c r="D107" i="4"/>
  <c r="D106" i="4"/>
  <c r="V109" i="4"/>
  <c r="V110" i="4"/>
  <c r="V111" i="4"/>
  <c r="V112" i="4"/>
  <c r="V113" i="4"/>
  <c r="V114" i="4"/>
  <c r="V116" i="4"/>
  <c r="V117" i="4"/>
  <c r="V119" i="4"/>
  <c r="V120" i="4"/>
  <c r="V121" i="4"/>
  <c r="V122" i="4"/>
  <c r="S107" i="4"/>
  <c r="S109" i="4"/>
  <c r="S110" i="4"/>
  <c r="S111" i="4"/>
  <c r="S112" i="4"/>
  <c r="S113" i="4"/>
  <c r="S114" i="4"/>
  <c r="S116" i="4"/>
  <c r="S117" i="4"/>
  <c r="S119" i="4"/>
  <c r="S120" i="4"/>
  <c r="S121" i="4"/>
  <c r="S122" i="4"/>
  <c r="Q107" i="4"/>
  <c r="Q109" i="4"/>
  <c r="Q110" i="4"/>
  <c r="Q111" i="4"/>
  <c r="Q112" i="4"/>
  <c r="Q113" i="4"/>
  <c r="Q114" i="4"/>
  <c r="Q115" i="4"/>
  <c r="Q116" i="4"/>
  <c r="Q117" i="4"/>
  <c r="Q119" i="4"/>
  <c r="Q120" i="4"/>
  <c r="Q121" i="4"/>
  <c r="Q122" i="4"/>
  <c r="P107" i="4"/>
  <c r="P109" i="4"/>
  <c r="P110" i="4"/>
  <c r="P111" i="4"/>
  <c r="P112" i="4"/>
  <c r="P113" i="4"/>
  <c r="P114" i="4"/>
  <c r="P116" i="4"/>
  <c r="P117" i="4"/>
  <c r="P119" i="4"/>
  <c r="P120" i="4"/>
  <c r="P121" i="4"/>
  <c r="P122" i="4"/>
  <c r="O107" i="4"/>
  <c r="O109" i="4"/>
  <c r="O110" i="4"/>
  <c r="O111" i="4"/>
  <c r="O112" i="4"/>
  <c r="O113" i="4"/>
  <c r="O114" i="4"/>
  <c r="O115" i="4"/>
  <c r="O116" i="4"/>
  <c r="O117" i="4"/>
  <c r="O119" i="4"/>
  <c r="O120" i="4"/>
  <c r="O121" i="4"/>
  <c r="O122" i="4"/>
  <c r="J106" i="4"/>
  <c r="J107" i="4"/>
  <c r="J109" i="4"/>
  <c r="J110" i="4"/>
  <c r="J111" i="4"/>
  <c r="J112" i="4"/>
  <c r="J113" i="4"/>
  <c r="J114" i="4"/>
  <c r="J115" i="4"/>
  <c r="J116" i="4"/>
  <c r="J117" i="4"/>
  <c r="J119" i="4"/>
  <c r="J120" i="4"/>
  <c r="J121" i="4"/>
  <c r="J122" i="4"/>
  <c r="I107" i="4"/>
  <c r="I109" i="4"/>
  <c r="I110" i="4"/>
  <c r="I111" i="4"/>
  <c r="I112" i="4"/>
  <c r="I113" i="4"/>
  <c r="I114" i="4"/>
  <c r="I116" i="4"/>
  <c r="I117" i="4"/>
  <c r="I119" i="4"/>
  <c r="I120" i="4"/>
  <c r="I121" i="4"/>
  <c r="I122" i="4"/>
  <c r="H107" i="4"/>
  <c r="H109" i="4"/>
  <c r="H110" i="4"/>
  <c r="H111" i="4"/>
  <c r="H112" i="4"/>
  <c r="H113" i="4"/>
  <c r="H114" i="4"/>
  <c r="H116" i="4"/>
  <c r="H117" i="4"/>
  <c r="H119" i="4"/>
  <c r="H120" i="4"/>
  <c r="H121" i="4"/>
  <c r="H122" i="4"/>
  <c r="G107" i="4"/>
  <c r="G109" i="4"/>
  <c r="G110" i="4"/>
  <c r="G111" i="4"/>
  <c r="G112" i="4"/>
  <c r="G113" i="4"/>
  <c r="G114" i="4"/>
  <c r="G116" i="4"/>
  <c r="G117" i="4"/>
  <c r="G119" i="4"/>
  <c r="G120" i="4"/>
  <c r="G121" i="4"/>
  <c r="G122" i="4"/>
  <c r="F107" i="4"/>
  <c r="F109" i="4"/>
  <c r="F110" i="4"/>
  <c r="F111" i="4"/>
  <c r="F112" i="4"/>
  <c r="F113" i="4"/>
  <c r="F114" i="4"/>
  <c r="F116" i="4"/>
  <c r="F117" i="4"/>
  <c r="F119" i="4"/>
  <c r="F120" i="4"/>
  <c r="F121" i="4"/>
  <c r="F122" i="4"/>
  <c r="E107" i="4"/>
  <c r="E109" i="4"/>
  <c r="E110" i="4"/>
  <c r="E111" i="4"/>
  <c r="E112" i="4"/>
  <c r="E113" i="4"/>
  <c r="E114" i="4"/>
  <c r="E115" i="4"/>
  <c r="E116" i="4"/>
  <c r="E117" i="4"/>
  <c r="E119" i="4"/>
  <c r="E120" i="4"/>
  <c r="E121" i="4"/>
  <c r="E122" i="4"/>
  <c r="C106" i="4"/>
  <c r="C107" i="4"/>
  <c r="C109" i="4"/>
  <c r="C110" i="4"/>
  <c r="C111" i="4"/>
  <c r="C112" i="4"/>
  <c r="C113" i="4"/>
  <c r="C114" i="4"/>
  <c r="C115" i="4"/>
  <c r="C116" i="4"/>
  <c r="C117" i="4"/>
  <c r="C119" i="4"/>
  <c r="C120" i="4"/>
  <c r="C121" i="4"/>
  <c r="C122" i="4"/>
  <c r="B107" i="4"/>
  <c r="B109" i="4"/>
  <c r="B110" i="4"/>
  <c r="B111" i="4"/>
  <c r="B112" i="4"/>
  <c r="B113" i="4"/>
  <c r="B114" i="4"/>
  <c r="B115" i="4"/>
  <c r="B116" i="4"/>
  <c r="B117" i="4"/>
  <c r="B119" i="4"/>
  <c r="B120" i="4"/>
  <c r="B122" i="4"/>
  <c r="BB67" i="3"/>
  <c r="BA67" i="3"/>
  <c r="AZ67" i="3"/>
  <c r="AY67" i="3"/>
  <c r="AX67" i="3"/>
  <c r="AW67" i="3"/>
  <c r="AV67" i="3"/>
  <c r="AU67" i="3"/>
  <c r="AT67" i="3"/>
  <c r="AS67" i="3"/>
  <c r="AR67" i="3"/>
  <c r="AQ67" i="3"/>
  <c r="AP67" i="3"/>
  <c r="AO67" i="3"/>
  <c r="AN67" i="3"/>
  <c r="AM67" i="3"/>
  <c r="AL67" i="3"/>
  <c r="AK67" i="3"/>
  <c r="AJ67" i="3"/>
  <c r="AI67" i="3"/>
  <c r="AH67" i="3"/>
  <c r="AG67" i="3"/>
  <c r="AF67" i="3"/>
  <c r="AE67" i="3"/>
  <c r="AD67" i="3"/>
  <c r="AC67" i="3"/>
  <c r="AB67" i="3"/>
  <c r="AA67" i="3"/>
  <c r="Z67" i="3"/>
  <c r="Y67" i="3"/>
  <c r="W67" i="3"/>
  <c r="V67" i="3"/>
  <c r="U67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67" i="3"/>
  <c r="B67" i="3"/>
  <c r="BB60" i="3"/>
  <c r="BA60" i="3"/>
  <c r="AZ60" i="3"/>
  <c r="AY60" i="3"/>
  <c r="AX60" i="3"/>
  <c r="AW60" i="3"/>
  <c r="AV60" i="3"/>
  <c r="AT60" i="3"/>
  <c r="AS60" i="3"/>
  <c r="AR60" i="3"/>
  <c r="AQ60" i="3"/>
  <c r="AP60" i="3"/>
  <c r="AO60" i="3"/>
  <c r="AN60" i="3"/>
  <c r="AM60" i="3"/>
  <c r="AL60" i="3"/>
  <c r="AK60" i="3"/>
  <c r="AJ60" i="3"/>
  <c r="AI60" i="3"/>
  <c r="AH60" i="3"/>
  <c r="AG60" i="3"/>
  <c r="AF60" i="3"/>
  <c r="AE60" i="3"/>
  <c r="AD60" i="3"/>
  <c r="AC60" i="3"/>
  <c r="AB60" i="3"/>
  <c r="AA60" i="3"/>
  <c r="Z60" i="3"/>
  <c r="Y60" i="3"/>
  <c r="W60" i="3"/>
  <c r="V60" i="3"/>
  <c r="U60" i="3"/>
  <c r="T60" i="3"/>
  <c r="S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AP57" i="3"/>
  <c r="AC33" i="3"/>
  <c r="AB33" i="3"/>
  <c r="AA33" i="3"/>
  <c r="Z33" i="3"/>
  <c r="Y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BB33" i="3"/>
  <c r="BA33" i="3"/>
  <c r="AZ33" i="3"/>
  <c r="AY33" i="3"/>
  <c r="AX33" i="3"/>
  <c r="AW33" i="3"/>
  <c r="AV33" i="3"/>
  <c r="AU33" i="3"/>
  <c r="AT33" i="3"/>
  <c r="AS33" i="3"/>
  <c r="AR33" i="3"/>
  <c r="AQ33" i="3"/>
  <c r="AP33" i="3"/>
  <c r="AO33" i="3"/>
  <c r="AN33" i="3"/>
  <c r="AM33" i="3"/>
  <c r="AL33" i="3"/>
  <c r="AK33" i="3"/>
  <c r="AJ33" i="3"/>
  <c r="AI33" i="3"/>
  <c r="AH33" i="3"/>
  <c r="AG33" i="3"/>
  <c r="AF33" i="3"/>
  <c r="AE33" i="3"/>
  <c r="AD33" i="3"/>
  <c r="BB28" i="3"/>
  <c r="BA28" i="3"/>
  <c r="AZ28" i="3"/>
  <c r="AY28" i="3"/>
  <c r="AX28" i="3"/>
  <c r="AW28" i="3"/>
  <c r="AV28" i="3"/>
  <c r="AU28" i="3"/>
  <c r="AT28" i="3"/>
  <c r="AS28" i="3"/>
  <c r="AR28" i="3"/>
  <c r="AQ28" i="3"/>
  <c r="AP28" i="3"/>
  <c r="AO28" i="3"/>
  <c r="AN28" i="3"/>
  <c r="AM28" i="3"/>
  <c r="AL28" i="3"/>
  <c r="AK28" i="3"/>
  <c r="AJ28" i="3"/>
  <c r="AI28" i="3"/>
  <c r="AH28" i="3"/>
  <c r="AG28" i="3"/>
  <c r="AF28" i="3"/>
  <c r="AE28" i="3"/>
  <c r="AD28" i="3"/>
  <c r="AC28" i="3"/>
  <c r="AB28" i="3"/>
  <c r="AA28" i="3"/>
  <c r="Z28" i="3"/>
  <c r="Y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BB23" i="3"/>
  <c r="BA23" i="3"/>
  <c r="AZ23" i="3"/>
  <c r="AY23" i="3"/>
  <c r="AX23" i="3"/>
  <c r="AW23" i="3"/>
  <c r="AV23" i="3"/>
  <c r="AU23" i="3"/>
  <c r="AT23" i="3"/>
  <c r="AS23" i="3"/>
  <c r="AR23" i="3"/>
  <c r="AQ23" i="3"/>
  <c r="AP23" i="3"/>
  <c r="AO23" i="3"/>
  <c r="AN23" i="3"/>
  <c r="AM23" i="3"/>
  <c r="AL23" i="3"/>
  <c r="AK23" i="3"/>
  <c r="AJ23" i="3"/>
  <c r="AI23" i="3"/>
  <c r="AH23" i="3"/>
  <c r="AG23" i="3"/>
  <c r="AF23" i="3"/>
  <c r="AE23" i="3"/>
  <c r="AD23" i="3"/>
  <c r="AC23" i="3"/>
  <c r="AB23" i="3"/>
  <c r="AA23" i="3"/>
  <c r="Z23" i="3"/>
  <c r="Y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BB20" i="3"/>
  <c r="BA20" i="3"/>
  <c r="AZ20" i="3"/>
  <c r="AY20" i="3"/>
  <c r="AX20" i="3"/>
  <c r="AW20" i="3"/>
  <c r="AV20" i="3"/>
  <c r="AU20" i="3"/>
  <c r="AT20" i="3"/>
  <c r="AS20" i="3"/>
  <c r="AR20" i="3"/>
  <c r="AQ20" i="3"/>
  <c r="AP20" i="3"/>
  <c r="AO20" i="3"/>
  <c r="AN20" i="3"/>
  <c r="AM20" i="3"/>
  <c r="AL20" i="3"/>
  <c r="AK20" i="3"/>
  <c r="AJ20" i="3"/>
  <c r="AI20" i="3"/>
  <c r="AH20" i="3"/>
  <c r="AG20" i="3"/>
  <c r="AF20" i="3"/>
  <c r="AE20" i="3"/>
  <c r="AD20" i="3"/>
  <c r="AC20" i="3"/>
  <c r="AB20" i="3"/>
  <c r="AA20" i="3"/>
  <c r="Z20" i="3"/>
  <c r="Y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BB16" i="3"/>
  <c r="BA16" i="3"/>
  <c r="AZ16" i="3"/>
  <c r="AY16" i="3"/>
  <c r="AX16" i="3"/>
  <c r="AW16" i="3"/>
  <c r="AV16" i="3"/>
  <c r="AU16" i="3"/>
  <c r="AT16" i="3"/>
  <c r="AS16" i="3"/>
  <c r="AR16" i="3"/>
  <c r="AQ16" i="3"/>
  <c r="AP16" i="3"/>
  <c r="AO16" i="3"/>
  <c r="AN16" i="3"/>
  <c r="AM16" i="3"/>
  <c r="AL16" i="3"/>
  <c r="AK16" i="3"/>
  <c r="AJ16" i="3"/>
  <c r="AI16" i="3"/>
  <c r="AH16" i="3"/>
  <c r="AG16" i="3"/>
  <c r="AF16" i="3"/>
  <c r="AE16" i="3"/>
  <c r="AD16" i="3"/>
  <c r="AC16" i="3"/>
  <c r="AB16" i="3"/>
  <c r="AA16" i="3"/>
  <c r="Z16" i="3"/>
  <c r="Y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BB9" i="3"/>
  <c r="BA9" i="3"/>
  <c r="AZ9" i="3"/>
  <c r="AY9" i="3"/>
  <c r="AX9" i="3"/>
  <c r="AW9" i="3"/>
  <c r="AW81" i="3" s="1"/>
  <c r="AV9" i="3"/>
  <c r="AU9" i="3"/>
  <c r="AT9" i="3"/>
  <c r="AS9" i="3"/>
  <c r="AR9" i="3"/>
  <c r="AQ9" i="3"/>
  <c r="AP9" i="3"/>
  <c r="AO9" i="3"/>
  <c r="AO81" i="3" s="1"/>
  <c r="AN9" i="3"/>
  <c r="AM9" i="3"/>
  <c r="AL9" i="3"/>
  <c r="AK9" i="3"/>
  <c r="AJ9" i="3"/>
  <c r="AI9" i="3"/>
  <c r="AH9" i="3"/>
  <c r="AH81" i="3" s="1"/>
  <c r="AG9" i="3"/>
  <c r="AG81" i="3" s="1"/>
  <c r="AF9" i="3"/>
  <c r="AE9" i="3"/>
  <c r="AD9" i="3"/>
  <c r="AC9" i="3"/>
  <c r="AB9" i="3"/>
  <c r="AA9" i="3"/>
  <c r="Z9" i="3"/>
  <c r="Y9" i="3"/>
  <c r="Y81" i="3" s="1"/>
  <c r="W9" i="3"/>
  <c r="V9" i="3"/>
  <c r="U9" i="3"/>
  <c r="T9" i="3"/>
  <c r="S9" i="3"/>
  <c r="R9" i="3"/>
  <c r="Q9" i="3"/>
  <c r="P9" i="3"/>
  <c r="P81" i="3" s="1"/>
  <c r="O9" i="3"/>
  <c r="N9" i="3"/>
  <c r="M9" i="3"/>
  <c r="L9" i="3"/>
  <c r="K9" i="3"/>
  <c r="J9" i="3"/>
  <c r="I9" i="3"/>
  <c r="H9" i="3"/>
  <c r="H81" i="3" s="1"/>
  <c r="G9" i="3"/>
  <c r="F9" i="3"/>
  <c r="E9" i="3"/>
  <c r="D9" i="3"/>
  <c r="C9" i="3"/>
  <c r="B9" i="3"/>
  <c r="BL185" i="7"/>
  <c r="BL184" i="7"/>
  <c r="BL183" i="7"/>
  <c r="BL182" i="7"/>
  <c r="BL181" i="7"/>
  <c r="BL180" i="7"/>
  <c r="BL179" i="7"/>
  <c r="BL178" i="7"/>
  <c r="BL177" i="7"/>
  <c r="BL176" i="7"/>
  <c r="BL175" i="7"/>
  <c r="BL174" i="7"/>
  <c r="BL173" i="7"/>
  <c r="BL172" i="7"/>
  <c r="BL171" i="7"/>
  <c r="BL170" i="7"/>
  <c r="BL169" i="7"/>
  <c r="BL168" i="7"/>
  <c r="BL167" i="7"/>
  <c r="BL166" i="7"/>
  <c r="BL165" i="7"/>
  <c r="BL164" i="7"/>
  <c r="BL163" i="7"/>
  <c r="BL162" i="7"/>
  <c r="BL161" i="7"/>
  <c r="BL160" i="7"/>
  <c r="BL159" i="7"/>
  <c r="BL158" i="7"/>
  <c r="BL157" i="7"/>
  <c r="BL156" i="7"/>
  <c r="BL155" i="7"/>
  <c r="BL154" i="7"/>
  <c r="BL153" i="7"/>
  <c r="BL152" i="7"/>
  <c r="BL151" i="7"/>
  <c r="BL150" i="7"/>
  <c r="BL149" i="7"/>
  <c r="BL148" i="7"/>
  <c r="BL147" i="7"/>
  <c r="BL146" i="7"/>
  <c r="BL145" i="7"/>
  <c r="BL144" i="7"/>
  <c r="BL143" i="7"/>
  <c r="BL142" i="7"/>
  <c r="BL141" i="7"/>
  <c r="BL140" i="7"/>
  <c r="BL139" i="7"/>
  <c r="BL138" i="7"/>
  <c r="BL137" i="7"/>
  <c r="BL136" i="7"/>
  <c r="BL135" i="7"/>
  <c r="BL134" i="7"/>
  <c r="BL133" i="7"/>
  <c r="BL132" i="7"/>
  <c r="BL131" i="7"/>
  <c r="BL130" i="7"/>
  <c r="BL129" i="7"/>
  <c r="BL128" i="7"/>
  <c r="BL127" i="7"/>
  <c r="BL126" i="7"/>
  <c r="BL125" i="7"/>
  <c r="BL124" i="7"/>
  <c r="BL123" i="7"/>
  <c r="BL122" i="7"/>
  <c r="BL121" i="7"/>
  <c r="BL120" i="7"/>
  <c r="BL119" i="7"/>
  <c r="BL118" i="7"/>
  <c r="BL117" i="7"/>
  <c r="BL116" i="7"/>
  <c r="BL115" i="7"/>
  <c r="BL114" i="7"/>
  <c r="BL113" i="7"/>
  <c r="BL112" i="7"/>
  <c r="BL111" i="7"/>
  <c r="BL110" i="7"/>
  <c r="BL109" i="7"/>
  <c r="BL108" i="7"/>
  <c r="BL107" i="7"/>
  <c r="BL106" i="7"/>
  <c r="BL105" i="7"/>
  <c r="BL104" i="7"/>
  <c r="BL103" i="7"/>
  <c r="BL102" i="7"/>
  <c r="BL101" i="7"/>
  <c r="BL100" i="7"/>
  <c r="BL99" i="7"/>
  <c r="BL98" i="7"/>
  <c r="BL97" i="7"/>
  <c r="BL96" i="7"/>
  <c r="BL95" i="7"/>
  <c r="BL94" i="7"/>
  <c r="BL93" i="7"/>
  <c r="BL92" i="7"/>
  <c r="BL91" i="7"/>
  <c r="BL90" i="7"/>
  <c r="BL89" i="7"/>
  <c r="BL88" i="7"/>
  <c r="BL87" i="7"/>
  <c r="BL86" i="7"/>
  <c r="BL85" i="7"/>
  <c r="BL84" i="7"/>
  <c r="BL83" i="7"/>
  <c r="BL82" i="7"/>
  <c r="BL81" i="7"/>
  <c r="BL80" i="7"/>
  <c r="BL79" i="7"/>
  <c r="BL78" i="7"/>
  <c r="BL77" i="7"/>
  <c r="BL76" i="7"/>
  <c r="BL75" i="7"/>
  <c r="BL74" i="7"/>
  <c r="BL73" i="7"/>
  <c r="BL72" i="7"/>
  <c r="BL71" i="7"/>
  <c r="BL70" i="7"/>
  <c r="BL69" i="7"/>
  <c r="BL68" i="7"/>
  <c r="BL67" i="7"/>
  <c r="BL66" i="7"/>
  <c r="BL65" i="7"/>
  <c r="BL64" i="7"/>
  <c r="BL63" i="7"/>
  <c r="BL62" i="7"/>
  <c r="BL61" i="7"/>
  <c r="BL60" i="7"/>
  <c r="BL59" i="7"/>
  <c r="BL58" i="7"/>
  <c r="BL57" i="7"/>
  <c r="BL56" i="7"/>
  <c r="BL55" i="7"/>
  <c r="BL54" i="7"/>
  <c r="BL53" i="7"/>
  <c r="BL52" i="7"/>
  <c r="BL51" i="7"/>
  <c r="BL50" i="7"/>
  <c r="BL49" i="7"/>
  <c r="BL48" i="7"/>
  <c r="BL47" i="7"/>
  <c r="BL46" i="7"/>
  <c r="BL45" i="7"/>
  <c r="BL44" i="7"/>
  <c r="BL43" i="7"/>
  <c r="BL42" i="7"/>
  <c r="BL41" i="7"/>
  <c r="BL40" i="7"/>
  <c r="BL39" i="7"/>
  <c r="BL38" i="7"/>
  <c r="BL37" i="7"/>
  <c r="BL36" i="7"/>
  <c r="BL35" i="7"/>
  <c r="BL34" i="7"/>
  <c r="BL33" i="7"/>
  <c r="BL32" i="7"/>
  <c r="BL31" i="7"/>
  <c r="BL30" i="7"/>
  <c r="BL29" i="7"/>
  <c r="BL28" i="7"/>
  <c r="BL27" i="7"/>
  <c r="BL26" i="7"/>
  <c r="BL25" i="7"/>
  <c r="BL24" i="7"/>
  <c r="BL23" i="7"/>
  <c r="BL22" i="7"/>
  <c r="BL21" i="7"/>
  <c r="BL20" i="7"/>
  <c r="BL19" i="7"/>
  <c r="BL18" i="7"/>
  <c r="BL17" i="7"/>
  <c r="BL16" i="7"/>
  <c r="BK14" i="7"/>
  <c r="BJ14" i="7"/>
  <c r="BI14" i="7"/>
  <c r="BH14" i="7"/>
  <c r="BG14" i="7"/>
  <c r="BF14" i="7"/>
  <c r="BE14" i="7"/>
  <c r="BD14" i="7"/>
  <c r="BC14" i="7"/>
  <c r="BB14" i="7"/>
  <c r="BA14" i="7"/>
  <c r="AZ14" i="7"/>
  <c r="AY14" i="7"/>
  <c r="AX14" i="7"/>
  <c r="AW14" i="7"/>
  <c r="AV14" i="7"/>
  <c r="AU14" i="7"/>
  <c r="AT14" i="7"/>
  <c r="AS14" i="7"/>
  <c r="AR14" i="7"/>
  <c r="AQ14" i="7"/>
  <c r="AP14" i="7"/>
  <c r="AO14" i="7"/>
  <c r="AN14" i="7"/>
  <c r="AM14" i="7"/>
  <c r="AL14" i="7"/>
  <c r="AK14" i="7"/>
  <c r="AJ14" i="7"/>
  <c r="AI14" i="7"/>
  <c r="AH14" i="7"/>
  <c r="AG14" i="7"/>
  <c r="AF14" i="7"/>
  <c r="AE14" i="7"/>
  <c r="AD14" i="7"/>
  <c r="AC14" i="7"/>
  <c r="AB14" i="7"/>
  <c r="AA14" i="7"/>
  <c r="Z14" i="7"/>
  <c r="Y14" i="7"/>
  <c r="X14" i="7"/>
  <c r="W14" i="7"/>
  <c r="V14" i="7"/>
  <c r="U14" i="7"/>
  <c r="T14" i="7"/>
  <c r="S14" i="7"/>
  <c r="R14" i="7"/>
  <c r="Q14" i="7"/>
  <c r="P14" i="7"/>
  <c r="O14" i="7"/>
  <c r="N14" i="7"/>
  <c r="M14" i="7"/>
  <c r="L14" i="7"/>
  <c r="K14" i="7"/>
  <c r="J14" i="7"/>
  <c r="I14" i="7"/>
  <c r="H14" i="7"/>
  <c r="G14" i="7"/>
  <c r="F14" i="7"/>
  <c r="E14" i="7"/>
  <c r="D14" i="7"/>
  <c r="C14" i="7"/>
  <c r="B14" i="7"/>
  <c r="AD84" i="5"/>
  <c r="AD83" i="5"/>
  <c r="AD82" i="5"/>
  <c r="AD81" i="5"/>
  <c r="AD80" i="5"/>
  <c r="AD79" i="5"/>
  <c r="AD78" i="5"/>
  <c r="AD77" i="5"/>
  <c r="AD76" i="5"/>
  <c r="AD75" i="5"/>
  <c r="AD74" i="5"/>
  <c r="AD73" i="5"/>
  <c r="AD72" i="5"/>
  <c r="AD71" i="5"/>
  <c r="AD70" i="5"/>
  <c r="AD69" i="5"/>
  <c r="AD68" i="5"/>
  <c r="AD67" i="5"/>
  <c r="AD66" i="5"/>
  <c r="AD65" i="5"/>
  <c r="AD64" i="5"/>
  <c r="AD63" i="5"/>
  <c r="AD62" i="5"/>
  <c r="AD61" i="5"/>
  <c r="AD60" i="5"/>
  <c r="AD59" i="5"/>
  <c r="AD58" i="5"/>
  <c r="AD57" i="5"/>
  <c r="AD56" i="5"/>
  <c r="AD55" i="5"/>
  <c r="AD54" i="5"/>
  <c r="AD53" i="5"/>
  <c r="AD52" i="5"/>
  <c r="AD51" i="5"/>
  <c r="AD50" i="5"/>
  <c r="AD49" i="5"/>
  <c r="AD48" i="5"/>
  <c r="AD47" i="5"/>
  <c r="AD46" i="5"/>
  <c r="AD45" i="5"/>
  <c r="AD44" i="5"/>
  <c r="AD43" i="5"/>
  <c r="AD42" i="5"/>
  <c r="AD41" i="5"/>
  <c r="AD40" i="5"/>
  <c r="AD39" i="5"/>
  <c r="AD38" i="5"/>
  <c r="AD37" i="5"/>
  <c r="AD36" i="5"/>
  <c r="AD35" i="5"/>
  <c r="AD34" i="5"/>
  <c r="AD33" i="5"/>
  <c r="AD32" i="5"/>
  <c r="AD31" i="5"/>
  <c r="AD30" i="5"/>
  <c r="AD29" i="5"/>
  <c r="AD28" i="5"/>
  <c r="AD27" i="5"/>
  <c r="AD26" i="5"/>
  <c r="AD25" i="5"/>
  <c r="AD24" i="5"/>
  <c r="AD23" i="5"/>
  <c r="AD22" i="5"/>
  <c r="AD21" i="5"/>
  <c r="AD20" i="5"/>
  <c r="AD19" i="5"/>
  <c r="AD18" i="5"/>
  <c r="AD17" i="5"/>
  <c r="AD16" i="5"/>
  <c r="AD15" i="5"/>
  <c r="AD14" i="5"/>
  <c r="AD13" i="5"/>
  <c r="AD12" i="5"/>
  <c r="AD11" i="5"/>
  <c r="AD10" i="5"/>
  <c r="AD9" i="5"/>
  <c r="AH98" i="4"/>
  <c r="AH97" i="4"/>
  <c r="AH96" i="4"/>
  <c r="AH95" i="4"/>
  <c r="AH94" i="4"/>
  <c r="AH93" i="4"/>
  <c r="AH92" i="4"/>
  <c r="AH91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BC80" i="3"/>
  <c r="BC79" i="3"/>
  <c r="BC78" i="3"/>
  <c r="BC77" i="3"/>
  <c r="BC76" i="3"/>
  <c r="BC75" i="3"/>
  <c r="BC74" i="3"/>
  <c r="BC73" i="3"/>
  <c r="BC72" i="3"/>
  <c r="BC71" i="3"/>
  <c r="BC70" i="3"/>
  <c r="BC69" i="3"/>
  <c r="BC68" i="3"/>
  <c r="BC66" i="3"/>
  <c r="BC65" i="3"/>
  <c r="BC64" i="3"/>
  <c r="BC63" i="3"/>
  <c r="BC62" i="3"/>
  <c r="BC58" i="3"/>
  <c r="BC57" i="3" s="1"/>
  <c r="BC56" i="3"/>
  <c r="BC55" i="3"/>
  <c r="BC54" i="3"/>
  <c r="BC53" i="3"/>
  <c r="BC52" i="3"/>
  <c r="BC51" i="3"/>
  <c r="BC50" i="3"/>
  <c r="BC49" i="3"/>
  <c r="BC48" i="3"/>
  <c r="BC47" i="3"/>
  <c r="BC46" i="3"/>
  <c r="BC45" i="3"/>
  <c r="BC44" i="3"/>
  <c r="BC43" i="3"/>
  <c r="BC42" i="3"/>
  <c r="BC41" i="3"/>
  <c r="BC40" i="3"/>
  <c r="BC39" i="3"/>
  <c r="BC38" i="3"/>
  <c r="BC37" i="3"/>
  <c r="BC35" i="3"/>
  <c r="BC34" i="3"/>
  <c r="BC32" i="3"/>
  <c r="BC31" i="3"/>
  <c r="BC30" i="3"/>
  <c r="BC29" i="3"/>
  <c r="BC27" i="3"/>
  <c r="BC26" i="3"/>
  <c r="BC25" i="3"/>
  <c r="BC24" i="3"/>
  <c r="BC22" i="3"/>
  <c r="BC21" i="3"/>
  <c r="BC19" i="3"/>
  <c r="BC18" i="3"/>
  <c r="BC17" i="3"/>
  <c r="BC15" i="3"/>
  <c r="BC14" i="3"/>
  <c r="BC13" i="3"/>
  <c r="BC12" i="3"/>
  <c r="BC11" i="3"/>
  <c r="BC10" i="3"/>
  <c r="AG99" i="4"/>
  <c r="AB99" i="4"/>
  <c r="X99" i="4"/>
  <c r="W99" i="4"/>
  <c r="V99" i="4"/>
  <c r="K99" i="4"/>
  <c r="J99" i="4"/>
  <c r="I99" i="4"/>
  <c r="H99" i="4"/>
  <c r="G99" i="4"/>
  <c r="F99" i="4"/>
  <c r="C99" i="4"/>
  <c r="B99" i="4"/>
  <c r="AC85" i="5"/>
  <c r="AB85" i="5"/>
  <c r="AA85" i="5"/>
  <c r="Z85" i="5"/>
  <c r="Y85" i="5"/>
  <c r="X85" i="5"/>
  <c r="W85" i="5"/>
  <c r="V85" i="5"/>
  <c r="U85" i="5"/>
  <c r="T85" i="5"/>
  <c r="S85" i="5"/>
  <c r="R85" i="5"/>
  <c r="Q85" i="5"/>
  <c r="P85" i="5"/>
  <c r="O85" i="5"/>
  <c r="N85" i="5"/>
  <c r="M85" i="5"/>
  <c r="L85" i="5"/>
  <c r="K85" i="5"/>
  <c r="J85" i="5"/>
  <c r="I85" i="5"/>
  <c r="H85" i="5"/>
  <c r="G85" i="5"/>
  <c r="F85" i="5"/>
  <c r="E85" i="5"/>
  <c r="D85" i="5"/>
  <c r="C85" i="5"/>
  <c r="B85" i="5"/>
  <c r="AH71" i="4"/>
  <c r="T130" i="4" l="1"/>
  <c r="T138" i="4"/>
  <c r="T136" i="4"/>
  <c r="T145" i="4"/>
  <c r="R130" i="4"/>
  <c r="R138" i="4"/>
  <c r="R146" i="4"/>
  <c r="R139" i="4"/>
  <c r="R142" i="4"/>
  <c r="R131" i="4"/>
  <c r="R132" i="4"/>
  <c r="L136" i="4"/>
  <c r="L137" i="4"/>
  <c r="L135" i="4"/>
  <c r="L144" i="4"/>
  <c r="L146" i="4"/>
  <c r="L130" i="4"/>
  <c r="L132" i="4"/>
  <c r="K131" i="4"/>
  <c r="K139" i="4"/>
  <c r="G81" i="3"/>
  <c r="O81" i="3"/>
  <c r="W81" i="3"/>
  <c r="AF81" i="3"/>
  <c r="AN81" i="3"/>
  <c r="AV81" i="3"/>
  <c r="E81" i="3"/>
  <c r="M81" i="3"/>
  <c r="U81" i="3"/>
  <c r="AD81" i="3"/>
  <c r="AL81" i="3"/>
  <c r="AT81" i="3"/>
  <c r="BB81" i="3"/>
  <c r="J81" i="3"/>
  <c r="R81" i="3"/>
  <c r="AQ81" i="3"/>
  <c r="F81" i="3"/>
  <c r="V81" i="3"/>
  <c r="AU81" i="3"/>
  <c r="I81" i="3"/>
  <c r="Q81" i="3"/>
  <c r="Z81" i="3"/>
  <c r="AP81" i="3"/>
  <c r="AX81" i="3"/>
  <c r="G89" i="3"/>
  <c r="B81" i="3"/>
  <c r="AA81" i="3"/>
  <c r="AI81" i="3"/>
  <c r="AY81" i="3"/>
  <c r="N81" i="3"/>
  <c r="AE81" i="3"/>
  <c r="AM81" i="3"/>
  <c r="BC20" i="3"/>
  <c r="C81" i="3"/>
  <c r="K81" i="3"/>
  <c r="S81" i="3"/>
  <c r="AB81" i="3"/>
  <c r="AJ81" i="3"/>
  <c r="AR81" i="3"/>
  <c r="AZ81" i="3"/>
  <c r="D81" i="3"/>
  <c r="L81" i="3"/>
  <c r="T81" i="3"/>
  <c r="AC81" i="3"/>
  <c r="AK81" i="3"/>
  <c r="AS81" i="3"/>
  <c r="BA81" i="3"/>
  <c r="X81" i="3"/>
  <c r="BC28" i="3"/>
  <c r="BC60" i="3"/>
  <c r="BC16" i="3"/>
  <c r="BC33" i="3"/>
  <c r="BC23" i="3"/>
  <c r="Q141" i="4"/>
  <c r="I123" i="4"/>
  <c r="O146" i="4"/>
  <c r="O137" i="4"/>
  <c r="BC9" i="3"/>
  <c r="BC67" i="3"/>
  <c r="K143" i="4"/>
  <c r="K134" i="4"/>
  <c r="K138" i="4"/>
  <c r="K137" i="4"/>
  <c r="K146" i="4"/>
  <c r="K136" i="4"/>
  <c r="K135" i="4"/>
  <c r="K130" i="4"/>
  <c r="O123" i="4"/>
  <c r="J131" i="4"/>
  <c r="T141" i="4"/>
  <c r="T132" i="4"/>
  <c r="K133" i="4"/>
  <c r="K141" i="4"/>
  <c r="Q131" i="4"/>
  <c r="Q123" i="4"/>
  <c r="D140" i="4"/>
  <c r="D123" i="4"/>
  <c r="D134" i="4" s="1"/>
  <c r="K142" i="4"/>
  <c r="B138" i="4"/>
  <c r="C145" i="4"/>
  <c r="C136" i="4"/>
  <c r="E144" i="4"/>
  <c r="E123" i="4"/>
  <c r="F123" i="4"/>
  <c r="F144" i="4" s="1"/>
  <c r="F131" i="4"/>
  <c r="I140" i="4"/>
  <c r="J137" i="4"/>
  <c r="O145" i="4"/>
  <c r="O136" i="4"/>
  <c r="P143" i="4"/>
  <c r="Q139" i="4"/>
  <c r="V123" i="4"/>
  <c r="V146" i="4" s="1"/>
  <c r="G135" i="4"/>
  <c r="Q137" i="4"/>
  <c r="B123" i="4"/>
  <c r="E146" i="4"/>
  <c r="E137" i="4"/>
  <c r="I143" i="4"/>
  <c r="I133" i="4"/>
  <c r="J139" i="4"/>
  <c r="J130" i="4"/>
  <c r="J123" i="4"/>
  <c r="O138" i="4"/>
  <c r="D138" i="4"/>
  <c r="M123" i="4"/>
  <c r="M132" i="4" s="1"/>
  <c r="T137" i="4"/>
  <c r="T146" i="4"/>
  <c r="K132" i="4"/>
  <c r="K140" i="4"/>
  <c r="R141" i="4"/>
  <c r="R133" i="4"/>
  <c r="R144" i="4"/>
  <c r="R145" i="4"/>
  <c r="R135" i="4"/>
  <c r="R134" i="4"/>
  <c r="C123" i="4"/>
  <c r="J141" i="4"/>
  <c r="O131" i="4"/>
  <c r="B145" i="4"/>
  <c r="C144" i="4"/>
  <c r="J145" i="4"/>
  <c r="P123" i="4"/>
  <c r="P145" i="4" s="1"/>
  <c r="D130" i="4"/>
  <c r="B136" i="4"/>
  <c r="C143" i="4"/>
  <c r="E133" i="4"/>
  <c r="F138" i="4"/>
  <c r="H123" i="4"/>
  <c r="H133" i="4" s="1"/>
  <c r="J135" i="4"/>
  <c r="O143" i="4"/>
  <c r="P140" i="4"/>
  <c r="Q146" i="4"/>
  <c r="D131" i="4"/>
  <c r="D143" i="4"/>
  <c r="D135" i="4"/>
  <c r="M135" i="4"/>
  <c r="K144" i="4"/>
  <c r="R143" i="4"/>
  <c r="T139" i="4"/>
  <c r="L138" i="4"/>
  <c r="T134" i="4"/>
  <c r="T143" i="4"/>
  <c r="U123" i="4"/>
  <c r="U135" i="4" s="1"/>
  <c r="K145" i="4"/>
  <c r="R136" i="4"/>
  <c r="C140" i="4"/>
  <c r="E139" i="4"/>
  <c r="F146" i="4"/>
  <c r="F136" i="4"/>
  <c r="J133" i="4"/>
  <c r="O140" i="4"/>
  <c r="P137" i="4"/>
  <c r="Q144" i="4"/>
  <c r="S123" i="4"/>
  <c r="S146" i="4" s="1"/>
  <c r="D145" i="4"/>
  <c r="M137" i="4"/>
  <c r="M146" i="4"/>
  <c r="R137" i="4"/>
  <c r="E143" i="4"/>
  <c r="I138" i="4"/>
  <c r="O144" i="4"/>
  <c r="P141" i="4"/>
  <c r="Q138" i="4"/>
  <c r="S145" i="4"/>
  <c r="D137" i="4"/>
  <c r="L145" i="4"/>
  <c r="T131" i="4"/>
  <c r="T140" i="4"/>
  <c r="P131" i="4"/>
  <c r="E131" i="4"/>
  <c r="I136" i="4"/>
  <c r="Q136" i="4"/>
  <c r="T133" i="4"/>
  <c r="T142" i="4"/>
  <c r="U130" i="4"/>
  <c r="G123" i="4"/>
  <c r="G138" i="4" s="1"/>
  <c r="I144" i="4"/>
  <c r="I134" i="4"/>
  <c r="P136" i="4"/>
  <c r="Q134" i="4"/>
  <c r="L141" i="4"/>
  <c r="T135" i="4"/>
  <c r="T144" i="4"/>
  <c r="U139" i="4"/>
  <c r="V137" i="4" l="1"/>
  <c r="V143" i="4"/>
  <c r="V141" i="4"/>
  <c r="V135" i="4"/>
  <c r="V144" i="4"/>
  <c r="V145" i="4"/>
  <c r="T147" i="4"/>
  <c r="R147" i="4"/>
  <c r="M143" i="4"/>
  <c r="M131" i="4"/>
  <c r="M145" i="4"/>
  <c r="L147" i="4"/>
  <c r="H141" i="4"/>
  <c r="U134" i="4"/>
  <c r="B142" i="4"/>
  <c r="B132" i="4"/>
  <c r="B135" i="4"/>
  <c r="B130" i="4"/>
  <c r="B144" i="4"/>
  <c r="B143" i="4"/>
  <c r="U132" i="4"/>
  <c r="H146" i="4"/>
  <c r="D141" i="4"/>
  <c r="F141" i="4"/>
  <c r="U136" i="4"/>
  <c r="Q142" i="4"/>
  <c r="Q132" i="4"/>
  <c r="Q130" i="4"/>
  <c r="Q143" i="4"/>
  <c r="Q145" i="4"/>
  <c r="Q135" i="4"/>
  <c r="Q133" i="4"/>
  <c r="G144" i="4"/>
  <c r="G142" i="4"/>
  <c r="G134" i="4"/>
  <c r="G141" i="4"/>
  <c r="G139" i="4"/>
  <c r="G136" i="4"/>
  <c r="G132" i="4"/>
  <c r="G131" i="4"/>
  <c r="G137" i="4"/>
  <c r="G130" i="4"/>
  <c r="H138" i="4"/>
  <c r="P142" i="4"/>
  <c r="P138" i="4"/>
  <c r="P132" i="4"/>
  <c r="P130" i="4"/>
  <c r="P139" i="4"/>
  <c r="P146" i="4"/>
  <c r="P133" i="4"/>
  <c r="G133" i="4"/>
  <c r="M139" i="4"/>
  <c r="M138" i="4"/>
  <c r="M144" i="4"/>
  <c r="M134" i="4"/>
  <c r="M130" i="4"/>
  <c r="M136" i="4"/>
  <c r="G140" i="4"/>
  <c r="V139" i="4"/>
  <c r="V131" i="4"/>
  <c r="V142" i="4"/>
  <c r="V136" i="4"/>
  <c r="V130" i="4"/>
  <c r="V132" i="4"/>
  <c r="V138" i="4"/>
  <c r="V140" i="4"/>
  <c r="E130" i="4"/>
  <c r="E134" i="4"/>
  <c r="E138" i="4"/>
  <c r="E142" i="4"/>
  <c r="E140" i="4"/>
  <c r="E132" i="4"/>
  <c r="M142" i="4"/>
  <c r="F143" i="4"/>
  <c r="H143" i="4"/>
  <c r="U138" i="4"/>
  <c r="D142" i="4"/>
  <c r="G146" i="4"/>
  <c r="G143" i="4"/>
  <c r="E141" i="4"/>
  <c r="C130" i="4"/>
  <c r="C135" i="4"/>
  <c r="C131" i="4"/>
  <c r="C141" i="4"/>
  <c r="C139" i="4"/>
  <c r="C134" i="4"/>
  <c r="C142" i="4"/>
  <c r="C133" i="4"/>
  <c r="C138" i="4"/>
  <c r="C132" i="4"/>
  <c r="M140" i="4"/>
  <c r="J132" i="4"/>
  <c r="J147" i="4" s="1"/>
  <c r="J140" i="4"/>
  <c r="J134" i="4"/>
  <c r="J143" i="4"/>
  <c r="J142" i="4"/>
  <c r="J136" i="4"/>
  <c r="J144" i="4"/>
  <c r="F134" i="4"/>
  <c r="V133" i="4"/>
  <c r="J146" i="4"/>
  <c r="E135" i="4"/>
  <c r="M133" i="4"/>
  <c r="Q140" i="4"/>
  <c r="U144" i="4"/>
  <c r="H137" i="4"/>
  <c r="O141" i="4"/>
  <c r="O142" i="4"/>
  <c r="O133" i="4"/>
  <c r="O132" i="4"/>
  <c r="O130" i="4"/>
  <c r="O139" i="4"/>
  <c r="O134" i="4"/>
  <c r="O135" i="4"/>
  <c r="J138" i="4"/>
  <c r="E136" i="4"/>
  <c r="F133" i="4"/>
  <c r="S131" i="4"/>
  <c r="U140" i="4"/>
  <c r="D139" i="4"/>
  <c r="D133" i="4"/>
  <c r="D147" i="4" s="1"/>
  <c r="D144" i="4"/>
  <c r="D146" i="4"/>
  <c r="D136" i="4"/>
  <c r="D132" i="4"/>
  <c r="P134" i="4"/>
  <c r="F135" i="4"/>
  <c r="I142" i="4"/>
  <c r="I132" i="4"/>
  <c r="I130" i="4"/>
  <c r="I146" i="4"/>
  <c r="I139" i="4"/>
  <c r="I135" i="4"/>
  <c r="I145" i="4"/>
  <c r="I137" i="4"/>
  <c r="E145" i="4"/>
  <c r="B139" i="4"/>
  <c r="S143" i="4"/>
  <c r="S139" i="4"/>
  <c r="S135" i="4"/>
  <c r="S130" i="4"/>
  <c r="S132" i="4"/>
  <c r="S141" i="4"/>
  <c r="S138" i="4"/>
  <c r="S134" i="4"/>
  <c r="S140" i="4"/>
  <c r="S133" i="4"/>
  <c r="S142" i="4"/>
  <c r="U137" i="4"/>
  <c r="U143" i="4"/>
  <c r="U146" i="4"/>
  <c r="H142" i="4"/>
  <c r="H140" i="4"/>
  <c r="H132" i="4"/>
  <c r="H130" i="4"/>
  <c r="H139" i="4"/>
  <c r="S136" i="4"/>
  <c r="H134" i="4"/>
  <c r="P144" i="4"/>
  <c r="B133" i="4"/>
  <c r="K147" i="4"/>
  <c r="U142" i="4"/>
  <c r="I131" i="4"/>
  <c r="C137" i="4"/>
  <c r="U131" i="4"/>
  <c r="U147" i="4" s="1"/>
  <c r="H131" i="4"/>
  <c r="B137" i="4"/>
  <c r="B131" i="4"/>
  <c r="B146" i="4"/>
  <c r="H144" i="4"/>
  <c r="V134" i="4"/>
  <c r="B141" i="4"/>
  <c r="U133" i="4"/>
  <c r="I141" i="4"/>
  <c r="C146" i="4"/>
  <c r="B140" i="4"/>
  <c r="H135" i="4"/>
  <c r="U141" i="4"/>
  <c r="B134" i="4"/>
  <c r="S144" i="4"/>
  <c r="G145" i="4"/>
  <c r="P135" i="4"/>
  <c r="H136" i="4"/>
  <c r="F137" i="4"/>
  <c r="F130" i="4"/>
  <c r="F139" i="4"/>
  <c r="F132" i="4"/>
  <c r="F142" i="4"/>
  <c r="F140" i="4"/>
  <c r="F145" i="4"/>
  <c r="U145" i="4"/>
  <c r="S137" i="4"/>
  <c r="M141" i="4"/>
  <c r="H145" i="4"/>
  <c r="C147" i="4" l="1"/>
  <c r="Q147" i="4"/>
  <c r="V147" i="4"/>
  <c r="G147" i="4"/>
  <c r="H147" i="4"/>
  <c r="B147" i="4"/>
  <c r="M147" i="4"/>
  <c r="F147" i="4"/>
  <c r="O147" i="4"/>
  <c r="E147" i="4"/>
  <c r="P147" i="4"/>
  <c r="S147" i="4"/>
  <c r="I147" i="4"/>
  <c r="N121" i="4" l="1"/>
  <c r="AH90" i="4"/>
  <c r="N123" i="4"/>
  <c r="N145" i="4" l="1"/>
  <c r="N143" i="4"/>
  <c r="N138" i="4"/>
  <c r="N140" i="4"/>
  <c r="N133" i="4"/>
  <c r="N144" i="4"/>
  <c r="N134" i="4"/>
  <c r="N136" i="4"/>
  <c r="N142" i="4"/>
  <c r="N137" i="4"/>
  <c r="N131" i="4"/>
  <c r="N139" i="4"/>
  <c r="N146" i="4"/>
  <c r="N130" i="4"/>
  <c r="N135" i="4"/>
  <c r="N132" i="4"/>
  <c r="N141" i="4"/>
  <c r="N147" i="4" l="1"/>
</calcChain>
</file>

<file path=xl/sharedStrings.xml><?xml version="1.0" encoding="utf-8"?>
<sst xmlns="http://schemas.openxmlformats.org/spreadsheetml/2006/main" count="8278" uniqueCount="673">
  <si>
    <t xml:space="preserve">Cryptochironomus sp. </t>
  </si>
  <si>
    <t xml:space="preserve">Pseudochironomus sp. </t>
  </si>
  <si>
    <t xml:space="preserve">Phaenopsectra sp. </t>
  </si>
  <si>
    <t xml:space="preserve">Tanytarsus sp. </t>
  </si>
  <si>
    <t xml:space="preserve">Heteroptera </t>
  </si>
  <si>
    <t xml:space="preserve">Arctcorisa sutilis </t>
  </si>
  <si>
    <t>-</t>
    <phoneticPr fontId="3" type="noConversion"/>
  </si>
  <si>
    <t>-</t>
    <phoneticPr fontId="3" type="noConversion"/>
  </si>
  <si>
    <t>129 (S)</t>
    <phoneticPr fontId="3" type="noConversion"/>
  </si>
  <si>
    <t>128 (S)</t>
    <phoneticPr fontId="3" type="noConversion"/>
  </si>
  <si>
    <t>90 (S)</t>
    <phoneticPr fontId="3" type="noConversion"/>
  </si>
  <si>
    <t>132 (S)</t>
    <phoneticPr fontId="3" type="noConversion"/>
  </si>
  <si>
    <t>91 (S)</t>
    <phoneticPr fontId="3" type="noConversion"/>
  </si>
  <si>
    <t>98 (S)</t>
    <phoneticPr fontId="3" type="noConversion"/>
  </si>
  <si>
    <t>97 (S)</t>
    <phoneticPr fontId="3" type="noConversion"/>
  </si>
  <si>
    <t>96 (S)</t>
    <phoneticPr fontId="3" type="noConversion"/>
  </si>
  <si>
    <t>99 (S)</t>
    <phoneticPr fontId="3" type="noConversion"/>
  </si>
  <si>
    <t>126 (S)</t>
    <phoneticPr fontId="3" type="noConversion"/>
  </si>
  <si>
    <t>7 (S)</t>
    <phoneticPr fontId="3" type="noConversion"/>
  </si>
  <si>
    <t>17 (S)</t>
    <phoneticPr fontId="3" type="noConversion"/>
  </si>
  <si>
    <t>71 (S)</t>
    <phoneticPr fontId="3" type="noConversion"/>
  </si>
  <si>
    <t>56 (S)</t>
    <phoneticPr fontId="3" type="noConversion"/>
  </si>
  <si>
    <t>135 (S)</t>
    <phoneticPr fontId="3" type="noConversion"/>
  </si>
  <si>
    <t>57 (S)</t>
    <phoneticPr fontId="3" type="noConversion"/>
  </si>
  <si>
    <t>134 (S)</t>
    <phoneticPr fontId="3" type="noConversion"/>
  </si>
  <si>
    <t>5 (S)</t>
    <phoneticPr fontId="3" type="noConversion"/>
  </si>
  <si>
    <t>16 (S)</t>
    <phoneticPr fontId="3" type="noConversion"/>
  </si>
  <si>
    <t>59 (S)</t>
    <phoneticPr fontId="3" type="noConversion"/>
  </si>
  <si>
    <t>104 (S)</t>
    <phoneticPr fontId="3" type="noConversion"/>
  </si>
  <si>
    <t>103 (S)</t>
    <phoneticPr fontId="3" type="noConversion"/>
  </si>
  <si>
    <t>102 (S)</t>
    <phoneticPr fontId="3" type="noConversion"/>
  </si>
  <si>
    <t>4 (S)</t>
    <phoneticPr fontId="3" type="noConversion"/>
  </si>
  <si>
    <t>15 (S)</t>
    <phoneticPr fontId="3" type="noConversion"/>
  </si>
  <si>
    <t>139 (S)</t>
    <phoneticPr fontId="3" type="noConversion"/>
  </si>
  <si>
    <t>124 (S)</t>
    <phoneticPr fontId="3" type="noConversion"/>
  </si>
  <si>
    <t>11 (S)</t>
    <phoneticPr fontId="3" type="noConversion"/>
  </si>
  <si>
    <t>92 (S)</t>
    <phoneticPr fontId="3" type="noConversion"/>
  </si>
  <si>
    <t>6 (S)</t>
    <phoneticPr fontId="3" type="noConversion"/>
  </si>
  <si>
    <t>58 (S)</t>
    <phoneticPr fontId="3" type="noConversion"/>
  </si>
  <si>
    <t>54 (S)</t>
    <phoneticPr fontId="3" type="noConversion"/>
  </si>
  <si>
    <t xml:space="preserve">Aeschna interrupta </t>
  </si>
  <si>
    <t xml:space="preserve">Aeschna palmata </t>
  </si>
  <si>
    <t xml:space="preserve">Sympetrum sp. </t>
  </si>
  <si>
    <t>Ischnura perparva</t>
  </si>
  <si>
    <t xml:space="preserve">Ephemeroptera </t>
  </si>
  <si>
    <t xml:space="preserve">Epeorus (Iron) deceptivus (?) </t>
  </si>
  <si>
    <t xml:space="preserve">Rithrogena robusta (?) </t>
  </si>
  <si>
    <t xml:space="preserve">Ameletus sp </t>
  </si>
  <si>
    <t xml:space="preserve">Baetis spp. </t>
  </si>
  <si>
    <t xml:space="preserve">Centroptilum sp. </t>
  </si>
  <si>
    <t xml:space="preserve">Paraleptophelbia bicornuta  </t>
  </si>
  <si>
    <t xml:space="preserve">Parameletus sp. </t>
  </si>
  <si>
    <t xml:space="preserve">Pisidium subtruncatum  </t>
  </si>
  <si>
    <t>Total number</t>
    <phoneticPr fontId="3" type="noConversion"/>
  </si>
  <si>
    <t>Weight (g)</t>
    <phoneticPr fontId="3" type="noConversion"/>
  </si>
  <si>
    <t>Unident. Pupae</t>
    <phoneticPr fontId="3" type="noConversion"/>
  </si>
  <si>
    <t xml:space="preserve">Turbellaria </t>
  </si>
  <si>
    <t>102 (D-2)</t>
    <phoneticPr fontId="3" type="noConversion"/>
  </si>
  <si>
    <t>135 (D1)</t>
    <phoneticPr fontId="3" type="noConversion"/>
  </si>
  <si>
    <t>-</t>
    <phoneticPr fontId="3" type="noConversion"/>
  </si>
  <si>
    <t>-</t>
    <phoneticPr fontId="3" type="noConversion"/>
  </si>
  <si>
    <t xml:space="preserve"> </t>
    <phoneticPr fontId="3" type="noConversion"/>
  </si>
  <si>
    <t>Trichoptera  (Unid)</t>
    <phoneticPr fontId="3" type="noConversion"/>
  </si>
  <si>
    <t>&lt;1</t>
  </si>
  <si>
    <t>Sergentia sp.</t>
    <phoneticPr fontId="3" type="noConversion"/>
  </si>
  <si>
    <t>Lymnaea stagnalis</t>
    <phoneticPr fontId="3" type="noConversion"/>
  </si>
  <si>
    <t>Lymnaea elodes</t>
    <phoneticPr fontId="3" type="noConversion"/>
  </si>
  <si>
    <t>Lymnaea sp.</t>
    <phoneticPr fontId="3" type="noConversion"/>
  </si>
  <si>
    <t>Gyralus sp.</t>
    <phoneticPr fontId="3" type="noConversion"/>
  </si>
  <si>
    <t xml:space="preserve">Hesperophylax sp. </t>
  </si>
  <si>
    <t xml:space="preserve">Limnephilus sp. </t>
  </si>
  <si>
    <t xml:space="preserve">Mystacedes sp. </t>
  </si>
  <si>
    <t xml:space="preserve">Brachycentrus sp. </t>
  </si>
  <si>
    <t xml:space="preserve">Diptera </t>
  </si>
  <si>
    <t xml:space="preserve">Unident. sp. </t>
  </si>
  <si>
    <t xml:space="preserve">Aedes spp. </t>
  </si>
  <si>
    <t xml:space="preserve">Chaoborus brunskilli </t>
  </si>
  <si>
    <t>15A</t>
  </si>
  <si>
    <t>Site name</t>
  </si>
  <si>
    <t>Ottertail Flats</t>
  </si>
  <si>
    <t>Schaffer</t>
  </si>
  <si>
    <t>McArthur</t>
  </si>
  <si>
    <t xml:space="preserve"> O'Hara</t>
  </si>
  <si>
    <t>Mary</t>
  </si>
  <si>
    <t>Lower Opabin</t>
  </si>
  <si>
    <t>Mid Opabin</t>
  </si>
  <si>
    <t xml:space="preserve">Alluaudomyia sp. </t>
  </si>
  <si>
    <t xml:space="preserve">Chironomidae </t>
  </si>
  <si>
    <t xml:space="preserve">Procladius sp. </t>
  </si>
  <si>
    <t xml:space="preserve">Pentaneura sp </t>
  </si>
  <si>
    <t xml:space="preserve">Diamesa sp. </t>
  </si>
  <si>
    <t xml:space="preserve">Brillia sp. </t>
  </si>
  <si>
    <t xml:space="preserve">Corynoneura sp. </t>
  </si>
  <si>
    <t>Cricotopus sp.</t>
  </si>
  <si>
    <t xml:space="preserve">Eukiefferiella sp. </t>
  </si>
  <si>
    <t xml:space="preserve">Metrocnemus sp. </t>
  </si>
  <si>
    <t xml:space="preserve">Psectrocladius sp. </t>
  </si>
  <si>
    <t xml:space="preserve">Chironomus sp. </t>
  </si>
  <si>
    <t xml:space="preserve">Chironomus (Limnochironomus) sp. </t>
  </si>
  <si>
    <t xml:space="preserve">Dicrotendipes sp. </t>
  </si>
  <si>
    <t xml:space="preserve">Hydroporus griseostriatus </t>
  </si>
  <si>
    <t xml:space="preserve">Hydroporus occidentalis </t>
  </si>
  <si>
    <t xml:space="preserve">Haliplus sp. </t>
  </si>
  <si>
    <t xml:space="preserve">Acari </t>
  </si>
  <si>
    <t xml:space="preserve">Lebertia sp. </t>
  </si>
  <si>
    <t xml:space="preserve">Limnesia sp. </t>
  </si>
  <si>
    <t xml:space="preserve">Hygrobates sp. </t>
  </si>
  <si>
    <t xml:space="preserve">Unionicola sp. </t>
  </si>
  <si>
    <t xml:space="preserve">Piona sp. </t>
  </si>
  <si>
    <t xml:space="preserve">Arrenuris sp. </t>
  </si>
  <si>
    <t xml:space="preserve">Mollusca </t>
  </si>
  <si>
    <t>Pisidium casternatum (</t>
  </si>
  <si>
    <t xml:space="preserve">Pisidium conventus </t>
  </si>
  <si>
    <t xml:space="preserve">Pisidium nitidum </t>
  </si>
  <si>
    <t xml:space="preserve">Mesostoma arcticum (?) </t>
  </si>
  <si>
    <t xml:space="preserve">Hirudinea </t>
  </si>
  <si>
    <t xml:space="preserve">Glossophonia complanata (L.) </t>
  </si>
  <si>
    <t xml:space="preserve">Helobdella stagnalis (L.) </t>
  </si>
  <si>
    <t>Dina anoculata (?)</t>
  </si>
  <si>
    <t xml:space="preserve">Erpobdella punctata </t>
  </si>
  <si>
    <t xml:space="preserve">Mooreobdella fervida </t>
  </si>
  <si>
    <t xml:space="preserve">Oligochaeta </t>
  </si>
  <si>
    <t xml:space="preserve">Rhynchelmis sp. </t>
  </si>
  <si>
    <t xml:space="preserve">Tubifex sp. </t>
  </si>
  <si>
    <t xml:space="preserve">Limnodrilus sp. </t>
  </si>
  <si>
    <t xml:space="preserve">Odonata </t>
  </si>
  <si>
    <t>102 (D-1)</t>
    <phoneticPr fontId="3" type="noConversion"/>
  </si>
  <si>
    <t>4 (D-1)</t>
    <phoneticPr fontId="3" type="noConversion"/>
  </si>
  <si>
    <t>146 (D-1)</t>
    <phoneticPr fontId="3" type="noConversion"/>
  </si>
  <si>
    <t>124 (D-1)</t>
    <phoneticPr fontId="3" type="noConversion"/>
  </si>
  <si>
    <t xml:space="preserve">Pisidium ventricosum </t>
  </si>
  <si>
    <t xml:space="preserve">Lymnaea arctica </t>
  </si>
  <si>
    <t xml:space="preserve">Gyralus parvus </t>
  </si>
  <si>
    <t xml:space="preserve">Physa gyrina </t>
  </si>
  <si>
    <t>Hyallela azteca</t>
    <phoneticPr fontId="3" type="noConversion"/>
  </si>
  <si>
    <t>Amphipoda</t>
    <phoneticPr fontId="3" type="noConversion"/>
  </si>
  <si>
    <t>Gammarus lacustrus</t>
    <phoneticPr fontId="3" type="noConversion"/>
  </si>
  <si>
    <t>54 (D-1)</t>
    <phoneticPr fontId="3" type="noConversion"/>
  </si>
  <si>
    <t>138 (D-1)</t>
    <phoneticPr fontId="3" type="noConversion"/>
  </si>
  <si>
    <t>138 (D-2)</t>
    <phoneticPr fontId="3" type="noConversion"/>
  </si>
  <si>
    <t>54 (D-2)</t>
    <phoneticPr fontId="3" type="noConversion"/>
  </si>
  <si>
    <t>54 (D-3)</t>
    <phoneticPr fontId="3" type="noConversion"/>
  </si>
  <si>
    <t>Lake #</t>
    <phoneticPr fontId="3" type="noConversion"/>
  </si>
  <si>
    <t>Gyralus circumstriatis</t>
    <phoneticPr fontId="3" type="noConversion"/>
  </si>
  <si>
    <t>Gyralus sp.</t>
    <phoneticPr fontId="3" type="noConversion"/>
  </si>
  <si>
    <t>Lymnaea stagnalis</t>
    <phoneticPr fontId="3" type="noConversion"/>
  </si>
  <si>
    <t>Lymnaea elodes</t>
    <phoneticPr fontId="3" type="noConversion"/>
  </si>
  <si>
    <t>Daphnia pulicaria</t>
    <phoneticPr fontId="3" type="noConversion"/>
  </si>
  <si>
    <t>Smnocephalus vetulas</t>
    <phoneticPr fontId="3" type="noConversion"/>
  </si>
  <si>
    <t>Crustacea</t>
    <phoneticPr fontId="3" type="noConversion"/>
  </si>
  <si>
    <t>Ametor scabrosus</t>
    <phoneticPr fontId="3" type="noConversion"/>
  </si>
  <si>
    <t>Dyticid larvae</t>
    <phoneticPr fontId="3" type="noConversion"/>
  </si>
  <si>
    <t xml:space="preserve">Siphlonourus occidentalis (?) </t>
  </si>
  <si>
    <t xml:space="preserve">Plecoptera </t>
  </si>
  <si>
    <t xml:space="preserve">Nemours oregonensis  </t>
  </si>
  <si>
    <t xml:space="preserve">Arcynopteryx aurea </t>
  </si>
  <si>
    <t xml:space="preserve">Alloperla fidelis (?) </t>
  </si>
  <si>
    <t xml:space="preserve">Acroneuria pacifica </t>
  </si>
  <si>
    <t xml:space="preserve">Trichoptera </t>
  </si>
  <si>
    <t xml:space="preserve">Banksiola ap. </t>
  </si>
  <si>
    <t xml:space="preserve">Phryngana sp. </t>
  </si>
  <si>
    <t xml:space="preserve">Glyphotaelius sp. </t>
  </si>
  <si>
    <t>Depth (m)</t>
    <phoneticPr fontId="3" type="noConversion"/>
  </si>
  <si>
    <t>Coll. # &amp; Location</t>
    <phoneticPr fontId="3" type="noConversion"/>
  </si>
  <si>
    <t>153 (D-1)</t>
    <phoneticPr fontId="3" type="noConversion"/>
  </si>
  <si>
    <t>129 (D-1)</t>
    <phoneticPr fontId="3" type="noConversion"/>
  </si>
  <si>
    <t>128 (D-1)</t>
    <phoneticPr fontId="3" type="noConversion"/>
  </si>
  <si>
    <t>128 (D-2)</t>
    <phoneticPr fontId="3" type="noConversion"/>
  </si>
  <si>
    <t>90 (D-1)</t>
    <phoneticPr fontId="3" type="noConversion"/>
  </si>
  <si>
    <t>90 (D-2)</t>
    <phoneticPr fontId="3" type="noConversion"/>
  </si>
  <si>
    <t>90 (D-3)</t>
    <phoneticPr fontId="3" type="noConversion"/>
  </si>
  <si>
    <t>132 (D-1)</t>
    <phoneticPr fontId="3" type="noConversion"/>
  </si>
  <si>
    <t>132 (D-2)</t>
    <phoneticPr fontId="3" type="noConversion"/>
  </si>
  <si>
    <t>132 (D-3)</t>
    <phoneticPr fontId="3" type="noConversion"/>
  </si>
  <si>
    <t>148 (D-2)</t>
    <phoneticPr fontId="3" type="noConversion"/>
  </si>
  <si>
    <t>91 (D-1)</t>
    <phoneticPr fontId="3" type="noConversion"/>
  </si>
  <si>
    <t>91 (D-2)</t>
    <phoneticPr fontId="3" type="noConversion"/>
  </si>
  <si>
    <t>91 (D-3)</t>
    <phoneticPr fontId="3" type="noConversion"/>
  </si>
  <si>
    <t>98 (D-1)</t>
    <phoneticPr fontId="3" type="noConversion"/>
  </si>
  <si>
    <t xml:space="preserve">Siphlonourus sp. </t>
    <phoneticPr fontId="3" type="noConversion"/>
  </si>
  <si>
    <t>-</t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</si>
  <si>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</si>
  <si>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</si>
  <si>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</si>
  <si>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</si>
  <si>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Upper Opabin</t>
  </si>
  <si>
    <t xml:space="preserve">Sigara (Vermicorixa) alternata </t>
  </si>
  <si>
    <t xml:space="preserve">Gerris comatus </t>
  </si>
  <si>
    <t xml:space="preserve">Coleoptera </t>
  </si>
  <si>
    <t xml:space="preserve">Agabus tristis  </t>
  </si>
  <si>
    <t xml:space="preserve">Hydroporus compertus </t>
  </si>
  <si>
    <t>Nematoda (Unid.)</t>
    <phoneticPr fontId="3" type="noConversion"/>
  </si>
  <si>
    <t>Insecta (Unid.)</t>
    <phoneticPr fontId="3" type="noConversion"/>
  </si>
  <si>
    <t>Pisidium casternatum</t>
    <phoneticPr fontId="3" type="noConversion"/>
  </si>
  <si>
    <t xml:space="preserve">Pisidium illjeborgi </t>
    <phoneticPr fontId="3" type="noConversion"/>
  </si>
  <si>
    <t>129 (T)</t>
    <phoneticPr fontId="3" type="noConversion"/>
  </si>
  <si>
    <t>128 (T)</t>
    <phoneticPr fontId="3" type="noConversion"/>
  </si>
  <si>
    <t>90 (T)</t>
    <phoneticPr fontId="3" type="noConversion"/>
  </si>
  <si>
    <t>132 (T)</t>
    <phoneticPr fontId="3" type="noConversion"/>
  </si>
  <si>
    <t>91 (T)</t>
    <phoneticPr fontId="3" type="noConversion"/>
  </si>
  <si>
    <t>98 (T)</t>
    <phoneticPr fontId="3" type="noConversion"/>
  </si>
  <si>
    <t>97 (T)</t>
    <phoneticPr fontId="3" type="noConversion"/>
  </si>
  <si>
    <t>96 (T)</t>
    <phoneticPr fontId="3" type="noConversion"/>
  </si>
  <si>
    <t>99 (T)</t>
    <phoneticPr fontId="3" type="noConversion"/>
  </si>
  <si>
    <t>126 (T)</t>
    <phoneticPr fontId="3" type="noConversion"/>
  </si>
  <si>
    <t>17 (T)</t>
    <phoneticPr fontId="3" type="noConversion"/>
  </si>
  <si>
    <t>56 (T)</t>
    <phoneticPr fontId="3" type="noConversion"/>
  </si>
  <si>
    <t>135 (T)</t>
    <phoneticPr fontId="3" type="noConversion"/>
  </si>
  <si>
    <t>57 (T)</t>
    <phoneticPr fontId="3" type="noConversion"/>
  </si>
  <si>
    <t>134 (T)</t>
    <phoneticPr fontId="3" type="noConversion"/>
  </si>
  <si>
    <t>5 (T)</t>
    <phoneticPr fontId="3" type="noConversion"/>
  </si>
  <si>
    <t>16 (T)</t>
    <phoneticPr fontId="3" type="noConversion"/>
  </si>
  <si>
    <t>59 (T)</t>
    <phoneticPr fontId="3" type="noConversion"/>
  </si>
  <si>
    <t>104 (T)</t>
    <phoneticPr fontId="3" type="noConversion"/>
  </si>
  <si>
    <t>102 (T)</t>
    <phoneticPr fontId="3" type="noConversion"/>
  </si>
  <si>
    <t>4 (T)</t>
    <phoneticPr fontId="3" type="noConversion"/>
  </si>
  <si>
    <t>15 (T)</t>
    <phoneticPr fontId="3" type="noConversion"/>
  </si>
  <si>
    <t>124 (T)</t>
    <phoneticPr fontId="3" type="noConversion"/>
  </si>
  <si>
    <t>92 (T)</t>
    <phoneticPr fontId="3" type="noConversion"/>
  </si>
  <si>
    <t>6 (T)</t>
    <phoneticPr fontId="3" type="noConversion"/>
  </si>
  <si>
    <t>18 (T)</t>
    <phoneticPr fontId="3" type="noConversion"/>
  </si>
  <si>
    <t>58 (T)</t>
    <phoneticPr fontId="3" type="noConversion"/>
  </si>
  <si>
    <t>54 (T)</t>
    <phoneticPr fontId="3" type="noConversion"/>
  </si>
  <si>
    <t>Total Number</t>
    <phoneticPr fontId="3" type="noConversion"/>
  </si>
  <si>
    <t>-</t>
    <phoneticPr fontId="3" type="noConversion"/>
  </si>
  <si>
    <t>-</t>
    <phoneticPr fontId="3" type="noConversion"/>
  </si>
  <si>
    <t>Lake #</t>
    <phoneticPr fontId="3" type="noConversion"/>
  </si>
  <si>
    <t>Lake Name</t>
    <phoneticPr fontId="3" type="noConversion"/>
  </si>
  <si>
    <t>Oesa</t>
  </si>
  <si>
    <t>Ross</t>
  </si>
  <si>
    <t>So Narao</t>
  </si>
  <si>
    <t>No Narao</t>
  </si>
  <si>
    <t>Wapta</t>
  </si>
  <si>
    <t>Mid Morn Glory</t>
  </si>
  <si>
    <t>Up Morn Glory</t>
  </si>
  <si>
    <t>Linda</t>
  </si>
  <si>
    <t>Emerald</t>
  </si>
  <si>
    <t>Duchesnay</t>
  </si>
  <si>
    <t>Sherbrooke</t>
  </si>
  <si>
    <t>Sink</t>
  </si>
  <si>
    <t>Summit</t>
  </si>
  <si>
    <t>Date</t>
  </si>
  <si>
    <t>Coll. #</t>
  </si>
  <si>
    <t>97 (D-1)</t>
    <phoneticPr fontId="3" type="noConversion"/>
  </si>
  <si>
    <t>97 (D-2)</t>
    <phoneticPr fontId="3" type="noConversion"/>
  </si>
  <si>
    <t>96 (D-1)</t>
    <phoneticPr fontId="3" type="noConversion"/>
  </si>
  <si>
    <t>126 (D-1)</t>
    <phoneticPr fontId="3" type="noConversion"/>
  </si>
  <si>
    <t>126 (D-2)</t>
    <phoneticPr fontId="3" type="noConversion"/>
  </si>
  <si>
    <t>56 (D-1)</t>
    <phoneticPr fontId="3" type="noConversion"/>
  </si>
  <si>
    <t>17 (D-1)</t>
    <phoneticPr fontId="3" type="noConversion"/>
  </si>
  <si>
    <t>57 (D-1)</t>
    <phoneticPr fontId="3" type="noConversion"/>
  </si>
  <si>
    <t>134 (D-1)</t>
    <phoneticPr fontId="3" type="noConversion"/>
  </si>
  <si>
    <t>134 (D-2)</t>
    <phoneticPr fontId="3" type="noConversion"/>
  </si>
  <si>
    <t>57 (D-2)</t>
    <phoneticPr fontId="3" type="noConversion"/>
  </si>
  <si>
    <t>16 (D-1)</t>
    <phoneticPr fontId="3" type="noConversion"/>
  </si>
  <si>
    <t>145 (D-1)</t>
    <phoneticPr fontId="3" type="noConversion"/>
  </si>
  <si>
    <t>104 (D-1)</t>
    <phoneticPr fontId="3" type="noConversion"/>
  </si>
  <si>
    <t>104 (D-2)</t>
    <phoneticPr fontId="3" type="noConversion"/>
  </si>
  <si>
    <t>103 (D-1)</t>
    <phoneticPr fontId="3" type="noConversion"/>
  </si>
  <si>
    <t>103 (D-2)</t>
    <phoneticPr fontId="3" type="noConversion"/>
  </si>
  <si>
    <t>124 (D-2)</t>
    <phoneticPr fontId="3" type="noConversion"/>
  </si>
  <si>
    <t>11 (D-1)</t>
    <phoneticPr fontId="3" type="noConversion"/>
  </si>
  <si>
    <t>92 (D-1)</t>
    <phoneticPr fontId="3" type="noConversion"/>
  </si>
  <si>
    <t>92 (D-2)</t>
    <phoneticPr fontId="3" type="noConversion"/>
  </si>
  <si>
    <t>92 (D-3)</t>
    <phoneticPr fontId="3" type="noConversion"/>
  </si>
  <si>
    <t>6 (D-1)</t>
    <phoneticPr fontId="3" type="noConversion"/>
  </si>
  <si>
    <t>18 (D-1)</t>
    <phoneticPr fontId="3" type="noConversion"/>
  </si>
  <si>
    <t>147 (D-1)</t>
    <phoneticPr fontId="3" type="noConversion"/>
  </si>
  <si>
    <t>Tipulidae (Unid.)</t>
    <phoneticPr fontId="3" type="noConversion"/>
  </si>
  <si>
    <t>Empididea (Unid.)</t>
    <phoneticPr fontId="3" type="noConversion"/>
  </si>
  <si>
    <t>Chironomidae (Unid.)</t>
    <phoneticPr fontId="3" type="noConversion"/>
  </si>
  <si>
    <t xml:space="preserve"> </t>
  </si>
  <si>
    <t>Acarina</t>
  </si>
  <si>
    <t>Tipulidae</t>
  </si>
  <si>
    <t>Hygrobates sp.</t>
  </si>
  <si>
    <t>Unident sp.</t>
  </si>
  <si>
    <t>Unident. sp.</t>
  </si>
  <si>
    <t>Unident. Pupae</t>
  </si>
  <si>
    <t xml:space="preserve">Chaoborus sp. </t>
  </si>
  <si>
    <t>Nabiophebiodes sp.</t>
  </si>
  <si>
    <t>Hydrophylidae (Unident.)</t>
  </si>
  <si>
    <t>Pisidium subtruncatum</t>
  </si>
  <si>
    <t>Erpobdella punctata</t>
  </si>
  <si>
    <t>Enallagama boreale</t>
  </si>
  <si>
    <t>Isoperla ebria</t>
  </si>
  <si>
    <t>Eukiefferiella sp.</t>
  </si>
  <si>
    <t>Brilla sp.</t>
  </si>
  <si>
    <t>Arrenuris sp. (spelling?)</t>
  </si>
  <si>
    <t>Eurycercus lamellatus</t>
  </si>
  <si>
    <t>Diamesa sp.</t>
  </si>
  <si>
    <t>Sergentia sp.</t>
  </si>
  <si>
    <t>Lake #</t>
  </si>
  <si>
    <t>Lake Name</t>
  </si>
  <si>
    <t>Elevation (m)</t>
  </si>
  <si>
    <t>Elevation (ft)</t>
  </si>
  <si>
    <t>Zone</t>
  </si>
  <si>
    <t>Montane</t>
  </si>
  <si>
    <t>Subalpine</t>
  </si>
  <si>
    <t xml:space="preserve"> Alpine</t>
  </si>
  <si>
    <t xml:space="preserve"> Subalpine</t>
  </si>
  <si>
    <t>Treeline</t>
  </si>
  <si>
    <t>Alpine</t>
  </si>
  <si>
    <t>Max Depth (m)</t>
  </si>
  <si>
    <t>Surface Area (ha)</t>
  </si>
  <si>
    <t>54B</t>
  </si>
  <si>
    <t xml:space="preserve">Chlorophyta </t>
  </si>
  <si>
    <t xml:space="preserve">Carteria sp. </t>
  </si>
  <si>
    <t xml:space="preserve">Chlamydomonas spp. </t>
  </si>
  <si>
    <t xml:space="preserve">Palmellaceae </t>
  </si>
  <si>
    <t xml:space="preserve">Sphaerocystis schroeteri Chodat </t>
  </si>
  <si>
    <t xml:space="preserve">Ankistrodesmus falcatus (Corda) Ralfs </t>
  </si>
  <si>
    <t xml:space="preserve">Ankistrodesmus spiralis (Turner) Lemmerman </t>
  </si>
  <si>
    <t xml:space="preserve">Ankistrodesmus spp. </t>
  </si>
  <si>
    <t xml:space="preserve">Dictyosphaerium pulchellum Wood </t>
  </si>
  <si>
    <t xml:space="preserve">Lagerheimia ciliata (Lagerheim) Chodat. </t>
  </si>
  <si>
    <t xml:space="preserve">Lagerheimia longiseta (Lemm.) Printz </t>
  </si>
  <si>
    <t xml:space="preserve">Lagerheimia quadriseta (Lemm.) Smith </t>
  </si>
  <si>
    <t xml:space="preserve">Nephrocytium agardhianum Naegeli </t>
  </si>
  <si>
    <t xml:space="preserve">Oocystis spp. </t>
  </si>
  <si>
    <t xml:space="preserve">Oocystis borgei Snow </t>
  </si>
  <si>
    <t xml:space="preserve">Oocystis crassa Wittrock </t>
  </si>
  <si>
    <t xml:space="preserve">Oocystis elliptica West and West </t>
  </si>
  <si>
    <t xml:space="preserve">Oocystis eremosphaeria Smith </t>
  </si>
  <si>
    <t xml:space="preserve">Oocystis gigas Archer </t>
  </si>
  <si>
    <t xml:space="preserve">Oocystis parva West and West </t>
  </si>
  <si>
    <t xml:space="preserve">Oocystis sp. (near arcticus) </t>
  </si>
  <si>
    <t xml:space="preserve">Quadrigula lacustris (Chod.) G. M. Smith </t>
  </si>
  <si>
    <t xml:space="preserve">Schroederia setigera (Schroed.) Lemmerman </t>
  </si>
  <si>
    <t xml:space="preserve">Tetraedon minimum (Braun.) Hansgirg </t>
  </si>
  <si>
    <t xml:space="preserve">Coelastrum microporum Naegeli </t>
  </si>
  <si>
    <t xml:space="preserve">Crucigenia irregularis Wille </t>
  </si>
  <si>
    <t xml:space="preserve">Crucigenia quadrata Morren </t>
  </si>
  <si>
    <t xml:space="preserve">Crucigenia rectangularis (Braun) Gay </t>
  </si>
  <si>
    <t xml:space="preserve">Scenedesmus bijuga (Turp.) Lagerheim </t>
  </si>
  <si>
    <t xml:space="preserve">Scenedesmus brasiliensis Bohlin </t>
  </si>
  <si>
    <t xml:space="preserve">Scenedesmus denticulatus Lagerheim </t>
  </si>
  <si>
    <t xml:space="preserve">Scenedesmus obliquus (Turp.) Kretzing </t>
  </si>
  <si>
    <t xml:space="preserve">Scenedesmus quadricauda (Turp.) de Brebisson </t>
  </si>
  <si>
    <t xml:space="preserve">Mougeotia sp. </t>
  </si>
  <si>
    <t xml:space="preserve">Pedlastrum tetras (Ehrenberg) Ralfs </t>
  </si>
  <si>
    <t xml:space="preserve">Ulothrix subconstricta West </t>
  </si>
  <si>
    <t xml:space="preserve">Ulothrix sp. </t>
  </si>
  <si>
    <t xml:space="preserve">Cosmarium spp. </t>
  </si>
  <si>
    <t xml:space="preserve">Cosmarium sp. (near bioculatum) </t>
  </si>
  <si>
    <t xml:space="preserve">Cosmarium sp. (nean sexnotatum) </t>
  </si>
  <si>
    <t xml:space="preserve">Cosmarium tetragonum var. Lundelli Cooke </t>
  </si>
  <si>
    <t xml:space="preserve">Staurastrum bieneanum Rabenhorst </t>
  </si>
  <si>
    <t xml:space="preserve">Cyanophyta </t>
  </si>
  <si>
    <t xml:space="preserve">Chroococcus minor (Kuetz.) Naegeli </t>
  </si>
  <si>
    <t xml:space="preserve">Gomphosphaeria lacustrus Chodat </t>
  </si>
  <si>
    <t xml:space="preserve">Merismopedia elegans Braun </t>
  </si>
  <si>
    <t xml:space="preserve">Merismopedia glauca (Ehrenberg) Naegeli </t>
  </si>
  <si>
    <t xml:space="preserve">Merismopedia punctata Meyen </t>
  </si>
  <si>
    <t xml:space="preserve">Microcystis incerta Lemmerman </t>
  </si>
  <si>
    <t xml:space="preserve">Arthrospira jenneri (Kuetz.) Stizenbergi </t>
  </si>
  <si>
    <t xml:space="preserve">Lyngbya sp. </t>
  </si>
  <si>
    <t xml:space="preserve">Oscillatoria sp. </t>
  </si>
  <si>
    <t xml:space="preserve">Oscillatoria geminata Meneghini </t>
  </si>
  <si>
    <t xml:space="preserve">Oscillatoria limnetica Lemmerman </t>
  </si>
  <si>
    <t xml:space="preserve">Oscillatoria rubescens de Condolle </t>
  </si>
  <si>
    <t xml:space="preserve">Osoillatoria sp. (near major) </t>
  </si>
  <si>
    <t xml:space="preserve">Anabaena sp. </t>
  </si>
  <si>
    <t xml:space="preserve">Nostoc paludosum Kuetzing </t>
  </si>
  <si>
    <t xml:space="preserve">Chrysophyta </t>
  </si>
  <si>
    <t xml:space="preserve">Bitrichia chodatii (Reverdin) Chodat. </t>
  </si>
  <si>
    <t xml:space="preserve">Lagynion sp. (?) </t>
  </si>
  <si>
    <t xml:space="preserve">Chromulina sp. </t>
  </si>
  <si>
    <t xml:space="preserve">Kephyrion spp. </t>
  </si>
  <si>
    <t xml:space="preserve">Kephyrion littorale Lund </t>
  </si>
  <si>
    <t xml:space="preserve">Kephyrion obliquum-Hilliard </t>
  </si>
  <si>
    <t xml:space="preserve">Kephyriopsis spp. </t>
  </si>
  <si>
    <t xml:space="preserve">Stenocalyx sp. </t>
  </si>
  <si>
    <t xml:space="preserve">Chrysococcus sp. </t>
  </si>
  <si>
    <t xml:space="preserve">Ochromonas sp. </t>
  </si>
  <si>
    <t xml:space="preserve">Chrysolykos planktonicus </t>
  </si>
  <si>
    <t xml:space="preserve">Chrysoikos skujae (Nauwerck) Willen </t>
  </si>
  <si>
    <t xml:space="preserve">Dinobryon sp. </t>
  </si>
  <si>
    <t xml:space="preserve">Dinobryon asymmetricum Hilliard </t>
  </si>
  <si>
    <t xml:space="preserve">Dinobryon attenuatum Hilliard </t>
  </si>
  <si>
    <t xml:space="preserve">Dinobryon cylindricum Imhof </t>
  </si>
  <si>
    <t xml:space="preserve">Dinobryon sertularia Ehrenberg </t>
  </si>
  <si>
    <t xml:space="preserve">Dinobryon sociale Ehrenberg </t>
  </si>
  <si>
    <t xml:space="preserve">Dinobryon sociale var. americanum (Brunn) Bachman </t>
  </si>
  <si>
    <t xml:space="preserve">Pseudokephyrion sp. </t>
  </si>
  <si>
    <t xml:space="preserve">Pseudokephyrion hiemale Hilliard </t>
  </si>
  <si>
    <t xml:space="preserve">Pseudokephyrion hyalinum Hilliard </t>
  </si>
  <si>
    <t xml:space="preserve">Pseudokephyrion parvum Hilliard </t>
  </si>
  <si>
    <t xml:space="preserve">Pseudokephyrion undulatissimum Scherffel </t>
  </si>
  <si>
    <t xml:space="preserve">Monosiga sp. (near varians) </t>
  </si>
  <si>
    <t xml:space="preserve">Salpingoeca sp. </t>
  </si>
  <si>
    <t xml:space="preserve">Cyclotella spp. </t>
  </si>
  <si>
    <t xml:space="preserve">Cyclotella minuta (?) </t>
  </si>
  <si>
    <t xml:space="preserve">Cyclotella ocellata Pantocsek </t>
  </si>
  <si>
    <t xml:space="preserve">Melosira italica var. subarctica Mull. </t>
  </si>
  <si>
    <t xml:space="preserve">Diatoma sp. </t>
  </si>
  <si>
    <t xml:space="preserve">Diatoma hiemale var. mesodon (Ehrenberg) Grun. </t>
  </si>
  <si>
    <t xml:space="preserve">Diatoma vulgare Bory. </t>
  </si>
  <si>
    <t xml:space="preserve">Fragilaria sp. </t>
  </si>
  <si>
    <t xml:space="preserve">Fragilaria brevistriata Grunt </t>
  </si>
  <si>
    <t xml:space="preserve">Fragllaria brevistriata var. capitata Herib. </t>
  </si>
  <si>
    <t xml:space="preserve">Fragilaria construens (Ehrenberg) Grun. </t>
  </si>
  <si>
    <t xml:space="preserve">Fragilaria crotonensis Kitton </t>
  </si>
  <si>
    <t xml:space="preserve">Fragilarla pinnata Ehrenberg </t>
  </si>
  <si>
    <t xml:space="preserve">Hannea arcus Patrick </t>
  </si>
  <si>
    <t xml:space="preserve">Opephora sp. </t>
  </si>
  <si>
    <t xml:space="preserve">Synedra spp. </t>
  </si>
  <si>
    <t xml:space="preserve">Synedra acus Kutz. </t>
  </si>
  <si>
    <t xml:space="preserve">Synedra radians Kutz. </t>
  </si>
  <si>
    <t xml:space="preserve">Synedra ulna (Nitzsch.) Ehrenberg </t>
  </si>
  <si>
    <t xml:space="preserve">Tabellaria fenestrata (Lyngb.) Kuetzing </t>
  </si>
  <si>
    <t xml:space="preserve">Achnanthes spp. </t>
  </si>
  <si>
    <t xml:space="preserve">Achnanthes exigua Grun. </t>
  </si>
  <si>
    <t xml:space="preserve">Achnanthes exigua var. heterovalvata Krasske </t>
  </si>
  <si>
    <t xml:space="preserve">Achnanthes flexella (Kutz.) Brun. </t>
  </si>
  <si>
    <t xml:space="preserve">Achnanthes lanceolata var. dubia Grun. </t>
  </si>
  <si>
    <t xml:space="preserve">Achnanthes linearis (near var. curta) </t>
  </si>
  <si>
    <t xml:space="preserve">Achnanthes minutissima (Kutz.) Grun. </t>
  </si>
  <si>
    <t xml:space="preserve">Cocconeis sp. </t>
  </si>
  <si>
    <t xml:space="preserve">Cocconeis placentula Ehrenberg </t>
  </si>
  <si>
    <t xml:space="preserve">Amphipleura pellucida (Ehrenberg) Kutz. </t>
  </si>
  <si>
    <t xml:space="preserve">Diploneis elliptica (Kutz.) CI. </t>
  </si>
  <si>
    <t xml:space="preserve">Diploneis puella (Schum.) CI. </t>
  </si>
  <si>
    <t xml:space="preserve">Navicula spp. </t>
  </si>
  <si>
    <t xml:space="preserve">Navicula elginensis (Greg.) Ralfs </t>
  </si>
  <si>
    <t xml:space="preserve">Navicula menisculus var. upsaliensis (Gren) Grun. </t>
  </si>
  <si>
    <t xml:space="preserve">Navicula radiosa Kutz. </t>
  </si>
  <si>
    <t xml:space="preserve">Navicula tripunctata (Mull.) Bory </t>
  </si>
  <si>
    <t xml:space="preserve">Neidium bionde (Ehrenberg) Hust. </t>
  </si>
  <si>
    <t xml:space="preserve">Neidium globiceps Cleve </t>
  </si>
  <si>
    <t xml:space="preserve">Pinnularia spp. </t>
  </si>
  <si>
    <t xml:space="preserve">Stauroneis spp. </t>
  </si>
  <si>
    <t xml:space="preserve">Gomphonema spp. </t>
  </si>
  <si>
    <t xml:space="preserve">Gomphonema acuminatum Ehrenberg </t>
  </si>
  <si>
    <t xml:space="preserve">Gomphonema acuminatum var. coronatum Ehrenberg </t>
  </si>
  <si>
    <t xml:space="preserve">Gomphonema intricatum Kutz. </t>
  </si>
  <si>
    <t xml:space="preserve">Gomphonema olivaceum (Lyng.) Kutz. </t>
  </si>
  <si>
    <t xml:space="preserve">Cymbella spp. </t>
  </si>
  <si>
    <t xml:space="preserve">Cymbella affinis Kutz. </t>
  </si>
  <si>
    <t xml:space="preserve">Cymbella amphicephala Naegeli </t>
  </si>
  <si>
    <t xml:space="preserve">Cymbella ventricosa Agardh. </t>
  </si>
  <si>
    <t xml:space="preserve">Denticula sp. </t>
  </si>
  <si>
    <t xml:space="preserve">Epithemia sp. </t>
  </si>
  <si>
    <t xml:space="preserve">Rhopalodia gibba Muller </t>
  </si>
  <si>
    <t xml:space="preserve">Nitzschia spp. </t>
  </si>
  <si>
    <t xml:space="preserve">Nitzschia palea (Kutz.) W. Sm. </t>
  </si>
  <si>
    <t xml:space="preserve">Nitzsohia sigma W. Sm. </t>
  </si>
  <si>
    <t xml:space="preserve">Nitzschia suecica (Grun.) Cleve </t>
  </si>
  <si>
    <t xml:space="preserve">Nitzschia thermalis Kutz. </t>
  </si>
  <si>
    <t xml:space="preserve">Pyrrophyta </t>
  </si>
  <si>
    <t xml:space="preserve">Gymnodinium sp. </t>
  </si>
  <si>
    <t xml:space="preserve">Gymnodinium helveticum Penard. </t>
  </si>
  <si>
    <t xml:space="preserve">Glenodinium sp. </t>
  </si>
  <si>
    <t xml:space="preserve">Wolosynzkia sp. (?) </t>
  </si>
  <si>
    <t xml:space="preserve">Peridinium sp. </t>
  </si>
  <si>
    <t xml:space="preserve">Peridinium inconspicuum </t>
  </si>
  <si>
    <t xml:space="preserve">Ceratium hirundinella (Muller) Schrank </t>
  </si>
  <si>
    <t xml:space="preserve">Cryptophyta </t>
  </si>
  <si>
    <t xml:space="preserve">Cryptomonas spp. </t>
  </si>
  <si>
    <t xml:space="preserve">Cryptomonas erosa Ehrenberg </t>
  </si>
  <si>
    <t xml:space="preserve">Cryptomonas ovata Ehrenberg </t>
  </si>
  <si>
    <t xml:space="preserve">Rhodomonas minuta Skuja </t>
  </si>
  <si>
    <t xml:space="preserve">Euglenophyta </t>
  </si>
  <si>
    <t xml:space="preserve">Trachelomonas sp. (near pulchella) </t>
  </si>
  <si>
    <t>Sample Depth (m)</t>
  </si>
  <si>
    <t>Low. Opabin Pond</t>
  </si>
  <si>
    <t>Phytoplankton (cells/ml)</t>
  </si>
  <si>
    <t xml:space="preserve">Chrococcus prescotti Drouet and Dally </t>
  </si>
  <si>
    <t xml:space="preserve">Osoillatoria sp. (near amphibia) </t>
  </si>
  <si>
    <t>Total Cells/ml</t>
  </si>
  <si>
    <t>Spirulina (nea rmajor)</t>
  </si>
  <si>
    <t xml:space="preserve">Achnanthes microcephala (Kutz.) Grun. </t>
  </si>
  <si>
    <t xml:space="preserve">Chrysoikos gracilis </t>
  </si>
  <si>
    <t xml:space="preserve">Unident. </t>
  </si>
  <si>
    <t>Merismopedia tenuissima</t>
  </si>
  <si>
    <t>Diatoma hiemale</t>
  </si>
  <si>
    <t>Eunotia sp.</t>
  </si>
  <si>
    <t>Monosiga varians</t>
  </si>
  <si>
    <t>Unid. Dinoflagellate sp.</t>
  </si>
  <si>
    <t>Nematoda (Unidentified)</t>
  </si>
  <si>
    <t>Chironomidae</t>
  </si>
  <si>
    <t>Diptera (Misc)</t>
  </si>
  <si>
    <t>Pelecypoda</t>
  </si>
  <si>
    <t>Gastropoda</t>
  </si>
  <si>
    <t xml:space="preserve">Nematoda </t>
  </si>
  <si>
    <t>Turbellaria</t>
  </si>
  <si>
    <t>Odonata</t>
  </si>
  <si>
    <t>Plecoptera</t>
  </si>
  <si>
    <t>Table 5-3</t>
  </si>
  <si>
    <t>30 minute shore</t>
  </si>
  <si>
    <t>Table 5-4 % 30 minute shore</t>
  </si>
  <si>
    <t>7 (D-1)</t>
  </si>
  <si>
    <t xml:space="preserve">Pisidium lilljborgi </t>
  </si>
  <si>
    <t>Unidentified</t>
  </si>
  <si>
    <t xml:space="preserve">    Unidentified</t>
  </si>
  <si>
    <t>Crustacean Plankton Species</t>
  </si>
  <si>
    <t>Group IIA</t>
  </si>
  <si>
    <t>Group IIC</t>
  </si>
  <si>
    <t>Group V</t>
  </si>
  <si>
    <t>Group VI</t>
  </si>
  <si>
    <t>Group VII</t>
  </si>
  <si>
    <t>50 Fairy</t>
  </si>
  <si>
    <t>37 Kwetlinok</t>
  </si>
  <si>
    <t>55 Amiskwi</t>
  </si>
  <si>
    <t>61 Indigo</t>
  </si>
  <si>
    <t>35 Oto</t>
  </si>
  <si>
    <t>29 Crystal</t>
  </si>
  <si>
    <t>38 Hamilton</t>
  </si>
  <si>
    <t>16 Oesa</t>
  </si>
  <si>
    <t>14 Opabin 2</t>
  </si>
  <si>
    <t>15 Opabin 1</t>
  </si>
  <si>
    <t>15A Opabin 5</t>
  </si>
  <si>
    <t>31 Little Gem</t>
  </si>
  <si>
    <t>44B Hidden P</t>
  </si>
  <si>
    <t>20 Wapta</t>
  </si>
  <si>
    <t>9 O'Hara</t>
  </si>
  <si>
    <t>8 McArthur</t>
  </si>
  <si>
    <t>41 Celeste</t>
  </si>
  <si>
    <t>42 Duchesnay</t>
  </si>
  <si>
    <t>49 Summit</t>
  </si>
  <si>
    <t>48 Sink</t>
  </si>
  <si>
    <t>26 Emerald</t>
  </si>
  <si>
    <t>7 Schaffer</t>
  </si>
  <si>
    <t>43 Yoho</t>
  </si>
  <si>
    <t>44 Hidden L</t>
  </si>
  <si>
    <t>47 Sherbrooke</t>
  </si>
  <si>
    <t>17 Ross</t>
  </si>
  <si>
    <t>19 No. Narao</t>
  </si>
  <si>
    <t>18 So. Narao</t>
  </si>
  <si>
    <t>10 Mary</t>
  </si>
  <si>
    <t>13 Opabin 3</t>
  </si>
  <si>
    <t>11 Opabin 4</t>
  </si>
  <si>
    <t>23 U. Morning Glory</t>
  </si>
  <si>
    <t>6 O'Hareti</t>
  </si>
  <si>
    <t>51 Waves</t>
  </si>
  <si>
    <t>41A Near Celeste</t>
  </si>
  <si>
    <t>28 Ptarmigan P</t>
  </si>
  <si>
    <t>22 Mid Morn. Glory</t>
  </si>
  <si>
    <t>Diaptomus arcticus</t>
  </si>
  <si>
    <t>Diaptomus tyrrelli</t>
  </si>
  <si>
    <t>Orthocyclops modestus</t>
  </si>
  <si>
    <t>Macrocyclops albidus</t>
  </si>
  <si>
    <t>Eucyclops agilis</t>
  </si>
  <si>
    <t>Acanthocyclops vernalis</t>
  </si>
  <si>
    <t>Diacyclops bicuspidatus thomasi</t>
  </si>
  <si>
    <t>Polyphemus pediculus</t>
  </si>
  <si>
    <t>Sida crystallina</t>
  </si>
  <si>
    <t>Holopedium gibberum</t>
  </si>
  <si>
    <t>Acroperus harpae</t>
  </si>
  <si>
    <t>Alona guttata</t>
  </si>
  <si>
    <t>Alona affinis (</t>
  </si>
  <si>
    <t>Alona rectangula</t>
  </si>
  <si>
    <t>Alonella excisa</t>
  </si>
  <si>
    <t>Chydorus sphaericus</t>
  </si>
  <si>
    <t>Daphnia middendorffiana</t>
  </si>
  <si>
    <t>Daphnia pulex</t>
  </si>
  <si>
    <t>Daphnia pulicaria</t>
  </si>
  <si>
    <t>Daphnia catawba</t>
  </si>
  <si>
    <t>Simocephalus vetulus</t>
  </si>
  <si>
    <t>Simocephalus serrulatus</t>
  </si>
  <si>
    <t>Scapholeberis kingi Sars</t>
  </si>
  <si>
    <t>Ceriodaphnia affinis</t>
  </si>
  <si>
    <t>Bosmina longirostris</t>
  </si>
  <si>
    <t>Transcribed from supplied image. Blank cells indicate no value shown.</t>
  </si>
  <si>
    <t>37 Kwetinok</t>
  </si>
  <si>
    <t>35 Otto</t>
  </si>
  <si>
    <t>6 Emerald</t>
  </si>
  <si>
    <t>6 O'Hettai</t>
  </si>
  <si>
    <t>22 Mid Mon. Glory</t>
  </si>
  <si>
    <t>24 Linda</t>
  </si>
  <si>
    <t>12 Victoria</t>
  </si>
  <si>
    <t>Lake Group</t>
  </si>
  <si>
    <t>Polyartha vulgaris</t>
  </si>
  <si>
    <t>Filinia longiseta</t>
  </si>
  <si>
    <t>Kelllicottia longispina</t>
  </si>
  <si>
    <t>Keratella cochlearis</t>
  </si>
  <si>
    <t>Keratella quadrata</t>
  </si>
  <si>
    <t>Notholca acuminata</t>
  </si>
  <si>
    <t>Asplanchna priodonta</t>
  </si>
  <si>
    <t>Brachionus sp.</t>
  </si>
  <si>
    <t>Lepadella ovalis</t>
  </si>
  <si>
    <t>Lecane elasma (?)</t>
  </si>
  <si>
    <t>Monostyla lunaris</t>
  </si>
  <si>
    <t>Synchaeta oblonga</t>
  </si>
  <si>
    <t>No. Rotifer spp./lake</t>
  </si>
  <si>
    <t>Est. Max. Rotifer Density per liter</t>
  </si>
  <si>
    <t>Ceratium hirundinella</t>
  </si>
  <si>
    <t>3x</t>
  </si>
  <si>
    <t>2x</t>
  </si>
  <si>
    <t>1x</t>
  </si>
  <si>
    <t>Volvox spp.</t>
  </si>
  <si>
    <t>X = one-time occurrence among samples taken more than one occasion</t>
  </si>
  <si>
    <t>&lt; = less than</t>
  </si>
  <si>
    <t>One to very few per sample</t>
  </si>
  <si>
    <t>&lt;0.1</t>
  </si>
  <si>
    <t>Few</t>
  </si>
  <si>
    <t>0.1 – 1.0</t>
  </si>
  <si>
    <t>Several</t>
  </si>
  <si>
    <t>1.0 - 10</t>
  </si>
  <si>
    <t>Many</t>
  </si>
  <si>
    <t>10 - 100</t>
  </si>
  <si>
    <t>Very abundant</t>
  </si>
  <si>
    <t>100 - 1000</t>
  </si>
  <si>
    <t>6*</t>
  </si>
  <si>
    <t>Extremely abundant*</t>
  </si>
  <si>
    <t>&gt;1000*</t>
  </si>
  <si>
    <t>Relative Abundance Rank</t>
  </si>
  <si>
    <t>Relative Abundance Description</t>
  </si>
  <si>
    <t>Approximate Number of Animals per Liter</t>
  </si>
  <si>
    <t>*No Extremely abundant in Yoho Lakes</t>
  </si>
  <si>
    <t>Lake Classsificxation (1)</t>
  </si>
  <si>
    <t>(1) Lake classification follows Anderson 1974a</t>
  </si>
  <si>
    <r>
      <t xml:space="preserve">Table 10. Yoho NP Lake Benthic Dredge Invertebrates. </t>
    </r>
    <r>
      <rPr>
        <b/>
        <sz val="11"/>
        <color rgb="FF000000"/>
        <rFont val="Arial"/>
        <family val="2"/>
      </rPr>
      <t>Two 6-inch Eckman dredge samples were collected at each sampling event. Data are reported as the total number of individuals collected from the combined two-dredge sample.</t>
    </r>
  </si>
  <si>
    <t>Location</t>
  </si>
  <si>
    <t>Fish Species</t>
  </si>
  <si>
    <t>Age</t>
  </si>
  <si>
    <t>Length (mm)</t>
  </si>
  <si>
    <t>Weight (g)</t>
  </si>
  <si>
    <t>Sex</t>
  </si>
  <si>
    <t>Hoodoo Creek (106A)</t>
  </si>
  <si>
    <t>Cottus cognatus</t>
  </si>
  <si>
    <t>6</t>
  </si>
  <si>
    <t>7</t>
  </si>
  <si>
    <t>M</t>
  </si>
  <si>
    <t>Prosopium coulteri</t>
  </si>
  <si>
    <t>1</t>
  </si>
  <si>
    <t>Salvelinus fontinalis</t>
  </si>
  <si>
    <t>2</t>
  </si>
  <si>
    <t>3</t>
  </si>
  <si>
    <t>Porcupine Creek (107)</t>
  </si>
  <si>
    <t>Ottertail River (108)</t>
  </si>
  <si>
    <t>F</t>
  </si>
  <si>
    <t>4</t>
  </si>
  <si>
    <t>Salvelinus malma</t>
  </si>
  <si>
    <t>Ottertail River (111)</t>
  </si>
  <si>
    <t>5</t>
  </si>
  <si>
    <t>Lower Amiskwi River (114)</t>
  </si>
  <si>
    <t>Emerald Creek (114B)</t>
  </si>
  <si>
    <t>Otto Creek (116)</t>
  </si>
  <si>
    <t>9</t>
  </si>
  <si>
    <t>Upper Amiskwi River (117)</t>
  </si>
  <si>
    <t>Kicking Horse River (118)</t>
  </si>
  <si>
    <t>Cataract Brook (126-127)</t>
  </si>
  <si>
    <t>Ross Creek (134)</t>
  </si>
  <si>
    <t>Table 11. Yoho NP Lake Shoreline Invertebrates.  30-minute timed survey per site/event over a minimum 100 m of shoreline from water edge to 50 cm depth. Data reported as total individuals collected.</t>
  </si>
  <si>
    <t>Table 12. Yoho NP Lake Shoreline Trawl Invertebrates for length of 20 m along shoreline; reported as total individuals collected.</t>
  </si>
  <si>
    <t>Table 13. Yoho NP Net Zooplankton Crustaceans. Occurrence and Abundance in Lakes. Data reported as relative abundance of individuals/L: (1) &lt;0.1, (2) 0.1-&lt;1.0, (3)1.0-1&lt;0, (4) 10-&lt;100, (5) 100-&lt;1000.</t>
  </si>
  <si>
    <t>Table 14. Yoho NP Net Zooplankton Rotifers. Occurrence and Abundance in Lakes. Data reported as relative abundance of individuals/L: (1) &lt;0.1, (2) 0.1-1.0, (3)1.0-10, (4) 10-100, (5) 100-1000.</t>
  </si>
  <si>
    <t>Table 15. Yoho NP Phytoplankton.  Data reported as cells/mL</t>
  </si>
  <si>
    <r>
      <t xml:space="preserve">Table 16. Yoho NP Primary Production. Data reported as </t>
    </r>
    <r>
      <rPr>
        <b/>
        <sz val="11"/>
        <color rgb="FF000000"/>
        <rFont val="Arial"/>
        <family val="2"/>
      </rPr>
      <t>mg C/m³/day</t>
    </r>
    <r>
      <rPr>
        <b/>
        <sz val="11"/>
        <color theme="1"/>
        <rFont val="Arial"/>
        <family val="2"/>
      </rPr>
      <t>.</t>
    </r>
  </si>
  <si>
    <t>Lake</t>
  </si>
  <si>
    <t>Sample Date 1</t>
  </si>
  <si>
    <t>Sample Date 2</t>
  </si>
  <si>
    <t>Sample Date 3</t>
  </si>
  <si>
    <t>Ave Primary Prod</t>
  </si>
  <si>
    <t>O'Hara</t>
  </si>
  <si>
    <t>Table 19. Yoho NP Stream Fish Collections. Location, Species, Age, Length, Weight, Sex.</t>
  </si>
  <si>
    <t>Table 18 Yoho NP Lake Aquatic Macrophyte Occurrence (+ indicates occurrence).</t>
  </si>
  <si>
    <t>6 Ottertail Flats</t>
  </si>
  <si>
    <t>18 S. Narao</t>
  </si>
  <si>
    <t>19 N. Narao</t>
  </si>
  <si>
    <t>Species</t>
  </si>
  <si>
    <t>Potamogeton gramineus</t>
  </si>
  <si>
    <t>+</t>
  </si>
  <si>
    <t>Potamogeton pectinatus</t>
  </si>
  <si>
    <t>Potamogeton praelongus</t>
  </si>
  <si>
    <t>Carex rostrata</t>
  </si>
  <si>
    <t>Chara sp.</t>
  </si>
  <si>
    <t>Ranunculus aquatilus</t>
  </si>
  <si>
    <t>Equisetum arvense</t>
  </si>
  <si>
    <t>Equisetum fluviatile</t>
  </si>
  <si>
    <t>Myriophyllium exelbescens</t>
  </si>
  <si>
    <t>Hippuris vulgaris</t>
  </si>
  <si>
    <t>Drepanocladius aductus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</si>
</sst>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m\ d\,\ yyyy"/>
  </numFmts>
  <fonts count="32" x14ac:knownFonts="1">
    <font>
      <sz val="10"/>
      <name val="Verdana"/>
    </font>
    <font>
      <b/>
      <sz val="10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sz val="11"/>
      <name val="Cambria"/>
      <family val="1"/>
    </font>
    <font>
      <b/>
      <sz val="11"/>
      <name val="Times New Roman"/>
      <family val="1"/>
    </font>
    <font>
      <sz val="11"/>
      <name val="Times New Roman"/>
      <family val="1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sz val="11"/>
      <name val="Cambria"/>
      <family val="1"/>
    </font>
    <font>
      <sz val="10"/>
      <name val="Verdana"/>
      <family val="2"/>
    </font>
    <font>
      <b/>
      <sz val="12"/>
      <color rgb="FFFFFFFF"/>
      <name val="Calibri"/>
      <family val="2"/>
    </font>
    <font>
      <b/>
      <sz val="14"/>
      <color rgb="FFFFFFFF"/>
      <name val="Calibri"/>
      <family val="2"/>
      <scheme val="minor"/>
    </font>
    <font>
      <i/>
      <sz val="10"/>
      <name val="Calibri"/>
      <family val="2"/>
    </font>
    <font>
      <b/>
      <sz val="14"/>
      <color theme="1"/>
      <name val="Calibri"/>
      <family val="2"/>
      <scheme val="minor"/>
    </font>
    <font>
      <i/>
      <sz val="11"/>
      <color rgb="FF666666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b/>
      <sz val="14"/>
      <color theme="1"/>
      <name val="Calibri (Body)"/>
    </font>
    <font>
      <b/>
      <sz val="14"/>
      <name val="Calibri (Body)"/>
    </font>
    <font>
      <sz val="8"/>
      <name val="Arial"/>
      <family val="2"/>
    </font>
    <font>
      <b/>
      <sz val="8"/>
      <color rgb="FFFFFFFF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11"/>
      <color rgb="FFFF0000"/>
      <name val="Calibri (Body)"/>
    </font>
    <font>
      <b/>
      <sz val="14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rgb="FFA3FAB8"/>
        <bgColor indexed="64"/>
      </patternFill>
    </fill>
    <fill>
      <patternFill patternType="solid">
        <fgColor rgb="FFB55A54"/>
      </patternFill>
    </fill>
    <fill>
      <patternFill patternType="solid">
        <fgColor rgb="FFD9F4F7"/>
      </patternFill>
    </fill>
    <fill>
      <patternFill patternType="solid">
        <fgColor rgb="FFFFFFFF"/>
      </patternFill>
    </fill>
    <fill>
      <patternFill patternType="solid">
        <fgColor rgb="FFC0504D"/>
      </patternFill>
    </fill>
    <fill>
      <patternFill patternType="solid">
        <fgColor rgb="FFC7F5F7"/>
      </patternFill>
    </fill>
    <fill>
      <patternFill patternType="solid">
        <fgColor rgb="FFC0504D"/>
        <bgColor indexed="64"/>
      </patternFill>
    </fill>
  </fills>
  <borders count="7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766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9" fontId="10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05">
    <xf numFmtId="0" fontId="0" fillId="0" borderId="0" xfId="0"/>
    <xf numFmtId="0" fontId="0" fillId="0" borderId="3" xfId="0" applyBorder="1"/>
    <xf numFmtId="0" fontId="0" fillId="0" borderId="0" xfId="0" applyAlignment="1">
      <alignment horizontal="right"/>
    </xf>
    <xf numFmtId="0" fontId="2" fillId="0" borderId="31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2" fillId="0" borderId="38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0" fillId="0" borderId="3" xfId="0" applyBorder="1" applyAlignment="1">
      <alignment horizontal="center"/>
    </xf>
    <xf numFmtId="15" fontId="0" fillId="0" borderId="27" xfId="0" applyNumberFormat="1" applyBorder="1" applyAlignment="1">
      <alignment horizontal="center"/>
    </xf>
    <xf numFmtId="15" fontId="0" fillId="0" borderId="2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15" fontId="0" fillId="0" borderId="11" xfId="0" applyNumberForma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9" xfId="0" applyFont="1" applyBorder="1" applyAlignment="1">
      <alignment horizontal="left"/>
    </xf>
    <xf numFmtId="0" fontId="2" fillId="0" borderId="40" xfId="0" applyFont="1" applyBorder="1" applyAlignment="1">
      <alignment horizontal="left"/>
    </xf>
    <xf numFmtId="0" fontId="2" fillId="0" borderId="41" xfId="0" applyFont="1" applyBorder="1"/>
    <xf numFmtId="0" fontId="2" fillId="0" borderId="42" xfId="0" applyFont="1" applyBorder="1"/>
    <xf numFmtId="0" fontId="2" fillId="0" borderId="43" xfId="0" applyFont="1" applyBorder="1"/>
    <xf numFmtId="15" fontId="0" fillId="0" borderId="29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2" xfId="0" applyBorder="1" applyAlignment="1">
      <alignment horizontal="center"/>
    </xf>
    <xf numFmtId="15" fontId="0" fillId="0" borderId="44" xfId="0" applyNumberFormat="1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8" xfId="0" applyBorder="1" applyAlignment="1">
      <alignment horizontal="center"/>
    </xf>
    <xf numFmtId="15" fontId="0" fillId="0" borderId="2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15" fontId="0" fillId="0" borderId="10" xfId="0" applyNumberFormat="1" applyBorder="1" applyAlignment="1">
      <alignment horizontal="center"/>
    </xf>
    <xf numFmtId="15" fontId="0" fillId="0" borderId="12" xfId="0" applyNumberFormat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35" xfId="0" applyFont="1" applyFill="1" applyBorder="1" applyAlignment="1">
      <alignment horizontal="left"/>
    </xf>
    <xf numFmtId="15" fontId="0" fillId="2" borderId="29" xfId="0" applyNumberFormat="1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2" fillId="2" borderId="31" xfId="0" applyFont="1" applyFill="1" applyBorder="1" applyAlignment="1">
      <alignment horizontal="left"/>
    </xf>
    <xf numFmtId="0" fontId="2" fillId="2" borderId="37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6" xfId="0" applyFont="1" applyFill="1" applyBorder="1" applyAlignment="1">
      <alignment horizontal="left"/>
    </xf>
    <xf numFmtId="15" fontId="0" fillId="2" borderId="26" xfId="0" applyNumberFormat="1" applyFill="1" applyBorder="1" applyAlignment="1">
      <alignment horizontal="center"/>
    </xf>
    <xf numFmtId="15" fontId="0" fillId="2" borderId="28" xfId="0" applyNumberForma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2" fillId="2" borderId="3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9" xfId="0" applyFont="1" applyFill="1" applyBorder="1" applyAlignment="1">
      <alignment horizontal="left"/>
    </xf>
    <xf numFmtId="0" fontId="2" fillId="2" borderId="40" xfId="0" applyFont="1" applyFill="1" applyBorder="1" applyAlignment="1">
      <alignment horizontal="left"/>
    </xf>
    <xf numFmtId="15" fontId="0" fillId="2" borderId="10" xfId="0" applyNumberFormat="1" applyFill="1" applyBorder="1" applyAlignment="1">
      <alignment horizontal="center"/>
    </xf>
    <xf numFmtId="15" fontId="0" fillId="2" borderId="11" xfId="0" applyNumberFormat="1" applyFill="1" applyBorder="1" applyAlignment="1">
      <alignment horizontal="center"/>
    </xf>
    <xf numFmtId="15" fontId="0" fillId="2" borderId="1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5" fontId="0" fillId="2" borderId="27" xfId="0" applyNumberFormat="1" applyFill="1" applyBorder="1" applyAlignment="1">
      <alignment horizontal="center"/>
    </xf>
    <xf numFmtId="0" fontId="5" fillId="0" borderId="29" xfId="0" applyFont="1" applyBorder="1"/>
    <xf numFmtId="0" fontId="6" fillId="0" borderId="22" xfId="0" applyFont="1" applyBorder="1" applyAlignment="1">
      <alignment horizontal="left" indent="1"/>
    </xf>
    <xf numFmtId="0" fontId="5" fillId="0" borderId="22" xfId="0" applyFont="1" applyBorder="1" applyAlignment="1">
      <alignment horizontal="left"/>
    </xf>
    <xf numFmtId="0" fontId="5" fillId="0" borderId="22" xfId="0" applyFont="1" applyBorder="1"/>
    <xf numFmtId="0" fontId="6" fillId="0" borderId="32" xfId="0" applyFont="1" applyBorder="1" applyAlignment="1">
      <alignment horizontal="left" indent="1"/>
    </xf>
    <xf numFmtId="0" fontId="2" fillId="0" borderId="4" xfId="0" applyFont="1" applyBorder="1"/>
    <xf numFmtId="0" fontId="0" fillId="0" borderId="2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15" fontId="0" fillId="0" borderId="23" xfId="0" applyNumberFormat="1" applyBorder="1" applyAlignment="1">
      <alignment horizontal="center"/>
    </xf>
    <xf numFmtId="15" fontId="0" fillId="0" borderId="50" xfId="0" applyNumberFormat="1" applyBorder="1" applyAlignment="1">
      <alignment horizontal="center"/>
    </xf>
    <xf numFmtId="0" fontId="5" fillId="0" borderId="52" xfId="0" applyFont="1" applyBorder="1"/>
    <xf numFmtId="0" fontId="6" fillId="0" borderId="51" xfId="0" applyFont="1" applyBorder="1" applyAlignment="1">
      <alignment horizontal="left" indent="1"/>
    </xf>
    <xf numFmtId="0" fontId="5" fillId="0" borderId="51" xfId="0" applyFont="1" applyBorder="1"/>
    <xf numFmtId="0" fontId="5" fillId="0" borderId="51" xfId="0" applyFont="1" applyBorder="1" applyAlignment="1">
      <alignment horizontal="left"/>
    </xf>
    <xf numFmtId="0" fontId="5" fillId="0" borderId="51" xfId="0" applyFont="1" applyBorder="1" applyAlignment="1">
      <alignment horizontal="justify"/>
    </xf>
    <xf numFmtId="0" fontId="6" fillId="0" borderId="16" xfId="0" applyFont="1" applyBorder="1" applyAlignment="1">
      <alignment horizontal="left" indent="1"/>
    </xf>
    <xf numFmtId="0" fontId="5" fillId="0" borderId="4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0" fillId="0" borderId="0" xfId="0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5" fontId="0" fillId="0" borderId="30" xfId="0" applyNumberFormat="1" applyBorder="1" applyAlignment="1">
      <alignment horizontal="center"/>
    </xf>
    <xf numFmtId="15" fontId="0" fillId="0" borderId="57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0" borderId="53" xfId="0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0" borderId="54" xfId="0" applyBorder="1" applyAlignment="1">
      <alignment horizontal="center"/>
    </xf>
    <xf numFmtId="0" fontId="0" fillId="2" borderId="55" xfId="0" applyFill="1" applyBorder="1" applyAlignment="1">
      <alignment horizontal="center"/>
    </xf>
    <xf numFmtId="0" fontId="0" fillId="2" borderId="56" xfId="0" applyFill="1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15" fontId="0" fillId="2" borderId="44" xfId="0" applyNumberFormat="1" applyFill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0" fillId="2" borderId="48" xfId="0" applyFill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5" fillId="0" borderId="3" xfId="0" applyFont="1" applyBorder="1"/>
    <xf numFmtId="0" fontId="5" fillId="0" borderId="3" xfId="0" applyFont="1" applyBorder="1" applyAlignment="1">
      <alignment horizontal="justify"/>
    </xf>
    <xf numFmtId="0" fontId="5" fillId="0" borderId="3" xfId="0" applyFont="1" applyBorder="1" applyAlignment="1">
      <alignment horizontal="left"/>
    </xf>
    <xf numFmtId="0" fontId="0" fillId="0" borderId="39" xfId="0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51" xfId="0" applyFont="1" applyBorder="1" applyAlignment="1">
      <alignment horizontal="left" indent="1"/>
    </xf>
    <xf numFmtId="0" fontId="1" fillId="2" borderId="23" xfId="0" applyFont="1" applyFill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53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6" fillId="5" borderId="51" xfId="0" applyFont="1" applyFill="1" applyBorder="1" applyAlignment="1">
      <alignment horizontal="left" indent="1"/>
    </xf>
    <xf numFmtId="0" fontId="1" fillId="0" borderId="0" xfId="0" applyFont="1"/>
    <xf numFmtId="0" fontId="1" fillId="6" borderId="24" xfId="0" applyFont="1" applyFill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6" borderId="37" xfId="0" applyFont="1" applyFill="1" applyBorder="1" applyAlignment="1">
      <alignment horizontal="center"/>
    </xf>
    <xf numFmtId="0" fontId="1" fillId="6" borderId="38" xfId="0" applyFont="1" applyFill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6" borderId="60" xfId="0" applyFont="1" applyFill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0" xfId="0" applyFont="1" applyFill="1" applyBorder="1" applyAlignment="1">
      <alignment horizontal="center"/>
    </xf>
    <xf numFmtId="0" fontId="1" fillId="6" borderId="39" xfId="0" applyFont="1" applyFill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0" fillId="6" borderId="35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36" xfId="0" applyFill="1" applyBorder="1" applyAlignment="1">
      <alignment horizontal="center"/>
    </xf>
    <xf numFmtId="0" fontId="0" fillId="0" borderId="36" xfId="0" applyBorder="1" applyAlignment="1">
      <alignment horizontal="center"/>
    </xf>
    <xf numFmtId="15" fontId="0" fillId="6" borderId="29" xfId="0" applyNumberFormat="1" applyFill="1" applyBorder="1" applyAlignment="1">
      <alignment horizontal="center"/>
    </xf>
    <xf numFmtId="15" fontId="0" fillId="6" borderId="26" xfId="0" applyNumberFormat="1" applyFill="1" applyBorder="1" applyAlignment="1">
      <alignment horizontal="center"/>
    </xf>
    <xf numFmtId="15" fontId="0" fillId="6" borderId="45" xfId="0" applyNumberFormat="1" applyFill="1" applyBorder="1" applyAlignment="1">
      <alignment horizontal="center"/>
    </xf>
    <xf numFmtId="15" fontId="0" fillId="6" borderId="30" xfId="0" applyNumberFormat="1" applyFill="1" applyBorder="1" applyAlignment="1">
      <alignment horizontal="center"/>
    </xf>
    <xf numFmtId="15" fontId="0" fillId="0" borderId="45" xfId="0" applyNumberFormat="1" applyBorder="1" applyAlignment="1">
      <alignment horizontal="center"/>
    </xf>
    <xf numFmtId="0" fontId="4" fillId="0" borderId="0" xfId="0" applyFont="1" applyAlignment="1">
      <alignment vertical="center"/>
    </xf>
    <xf numFmtId="0" fontId="0" fillId="3" borderId="0" xfId="0" applyFill="1"/>
    <xf numFmtId="0" fontId="0" fillId="3" borderId="3" xfId="0" applyFill="1" applyBorder="1"/>
    <xf numFmtId="0" fontId="0" fillId="0" borderId="51" xfId="0" applyBorder="1"/>
    <xf numFmtId="0" fontId="0" fillId="0" borderId="9" xfId="0" applyBorder="1"/>
    <xf numFmtId="0" fontId="0" fillId="3" borderId="22" xfId="0" applyFill="1" applyBorder="1"/>
    <xf numFmtId="0" fontId="0" fillId="3" borderId="32" xfId="0" applyFill="1" applyBorder="1"/>
    <xf numFmtId="0" fontId="0" fillId="0" borderId="46" xfId="0" applyBorder="1"/>
    <xf numFmtId="0" fontId="1" fillId="6" borderId="1" xfId="0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3" borderId="7" xfId="0" applyFill="1" applyBorder="1"/>
    <xf numFmtId="0" fontId="0" fillId="3" borderId="8" xfId="0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0" fontId="0" fillId="3" borderId="51" xfId="0" applyFill="1" applyBorder="1"/>
    <xf numFmtId="0" fontId="1" fillId="0" borderId="24" xfId="0" applyFont="1" applyBorder="1" applyAlignment="1">
      <alignment horizontal="left"/>
    </xf>
    <xf numFmtId="0" fontId="1" fillId="0" borderId="60" xfId="0" applyFont="1" applyBorder="1" applyAlignment="1">
      <alignment horizontal="left"/>
    </xf>
    <xf numFmtId="0" fontId="1" fillId="0" borderId="35" xfId="0" applyFont="1" applyBorder="1"/>
    <xf numFmtId="0" fontId="1" fillId="0" borderId="24" xfId="0" applyFont="1" applyBorder="1"/>
    <xf numFmtId="0" fontId="9" fillId="0" borderId="35" xfId="0" applyFont="1" applyBorder="1" applyAlignment="1">
      <alignment vertical="center"/>
    </xf>
    <xf numFmtId="0" fontId="4" fillId="0" borderId="35" xfId="0" applyFont="1" applyBorder="1" applyAlignment="1">
      <alignment horizontal="left" vertical="center" indent="1"/>
    </xf>
    <xf numFmtId="0" fontId="4" fillId="0" borderId="35" xfId="0" applyFont="1" applyBorder="1" applyAlignment="1">
      <alignment vertical="center"/>
    </xf>
    <xf numFmtId="0" fontId="4" fillId="0" borderId="60" xfId="0" applyFont="1" applyBorder="1" applyAlignment="1">
      <alignment horizontal="left" vertical="center" indent="1"/>
    </xf>
    <xf numFmtId="0" fontId="0" fillId="0" borderId="8" xfId="0" applyBorder="1"/>
    <xf numFmtId="0" fontId="0" fillId="0" borderId="48" xfId="0" applyBorder="1"/>
    <xf numFmtId="0" fontId="0" fillId="0" borderId="34" xfId="0" applyBorder="1"/>
    <xf numFmtId="0" fontId="0" fillId="0" borderId="18" xfId="0" applyBorder="1"/>
    <xf numFmtId="0" fontId="0" fillId="0" borderId="58" xfId="0" applyBorder="1"/>
    <xf numFmtId="0" fontId="0" fillId="0" borderId="19" xfId="0" applyBorder="1"/>
    <xf numFmtId="0" fontId="0" fillId="0" borderId="53" xfId="0" applyBorder="1"/>
    <xf numFmtId="0" fontId="0" fillId="3" borderId="10" xfId="0" applyFill="1" applyBorder="1"/>
    <xf numFmtId="0" fontId="0" fillId="3" borderId="12" xfId="0" applyFill="1" applyBorder="1"/>
    <xf numFmtId="0" fontId="0" fillId="0" borderId="33" xfId="0" applyBorder="1"/>
    <xf numFmtId="0" fontId="0" fillId="0" borderId="11" xfId="0" applyBorder="1"/>
    <xf numFmtId="0" fontId="0" fillId="0" borderId="52" xfId="0" applyBorder="1"/>
    <xf numFmtId="0" fontId="0" fillId="3" borderId="23" xfId="0" applyFill="1" applyBorder="1"/>
    <xf numFmtId="0" fontId="0" fillId="0" borderId="12" xfId="0" applyBorder="1"/>
    <xf numFmtId="0" fontId="1" fillId="0" borderId="60" xfId="0" applyFont="1" applyBorder="1"/>
    <xf numFmtId="0" fontId="1" fillId="0" borderId="1" xfId="0" applyFont="1" applyBorder="1"/>
    <xf numFmtId="0" fontId="1" fillId="3" borderId="13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64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61" xfId="0" applyFont="1" applyFill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1" fillId="6" borderId="62" xfId="0" applyFont="1" applyFill="1" applyBorder="1" applyAlignment="1">
      <alignment horizontal="center"/>
    </xf>
    <xf numFmtId="15" fontId="0" fillId="6" borderId="44" xfId="0" applyNumberForma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0" fillId="3" borderId="53" xfId="0" applyFill="1" applyBorder="1"/>
    <xf numFmtId="0" fontId="0" fillId="3" borderId="46" xfId="0" applyFill="1" applyBorder="1"/>
    <xf numFmtId="0" fontId="0" fillId="3" borderId="48" xfId="0" applyFill="1" applyBorder="1"/>
    <xf numFmtId="0" fontId="1" fillId="3" borderId="63" xfId="0" applyFont="1" applyFill="1" applyBorder="1" applyAlignment="1">
      <alignment horizontal="center"/>
    </xf>
    <xf numFmtId="0" fontId="0" fillId="3" borderId="33" xfId="0" applyFill="1" applyBorder="1"/>
    <xf numFmtId="0" fontId="0" fillId="3" borderId="9" xfId="0" applyFill="1" applyBorder="1"/>
    <xf numFmtId="0" fontId="0" fillId="3" borderId="34" xfId="0" applyFill="1" applyBorder="1"/>
    <xf numFmtId="0" fontId="1" fillId="3" borderId="64" xfId="0" applyFont="1" applyFill="1" applyBorder="1" applyAlignment="1">
      <alignment horizontal="center"/>
    </xf>
    <xf numFmtId="0" fontId="0" fillId="3" borderId="52" xfId="0" applyFill="1" applyBorder="1"/>
    <xf numFmtId="0" fontId="0" fillId="3" borderId="58" xfId="0" applyFill="1" applyBorder="1"/>
    <xf numFmtId="0" fontId="1" fillId="0" borderId="3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61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10" xfId="0" applyBorder="1"/>
    <xf numFmtId="0" fontId="0" fillId="0" borderId="65" xfId="0" applyBorder="1"/>
    <xf numFmtId="0" fontId="0" fillId="0" borderId="7" xfId="0" applyBorder="1"/>
    <xf numFmtId="0" fontId="0" fillId="0" borderId="47" xfId="0" applyBorder="1"/>
    <xf numFmtId="0" fontId="0" fillId="0" borderId="17" xfId="0" applyBorder="1"/>
    <xf numFmtId="0" fontId="0" fillId="0" borderId="49" xfId="0" applyBorder="1"/>
    <xf numFmtId="0" fontId="0" fillId="3" borderId="65" xfId="0" applyFill="1" applyBorder="1"/>
    <xf numFmtId="0" fontId="0" fillId="3" borderId="47" xfId="0" applyFill="1" applyBorder="1"/>
    <xf numFmtId="0" fontId="0" fillId="3" borderId="49" xfId="0" applyFill="1" applyBorder="1"/>
    <xf numFmtId="0" fontId="1" fillId="3" borderId="38" xfId="0" applyFont="1" applyFill="1" applyBorder="1" applyAlignment="1">
      <alignment horizontal="center"/>
    </xf>
    <xf numFmtId="15" fontId="0" fillId="6" borderId="27" xfId="0" applyNumberFormat="1" applyFill="1" applyBorder="1" applyAlignment="1">
      <alignment horizontal="center"/>
    </xf>
    <xf numFmtId="15" fontId="0" fillId="6" borderId="28" xfId="0" applyNumberForma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1" fillId="6" borderId="18" xfId="0" applyFont="1" applyFill="1" applyBorder="1" applyAlignment="1">
      <alignment horizontal="center"/>
    </xf>
    <xf numFmtId="0" fontId="1" fillId="6" borderId="19" xfId="0" applyFont="1" applyFill="1" applyBorder="1" applyAlignment="1">
      <alignment horizontal="center"/>
    </xf>
    <xf numFmtId="15" fontId="0" fillId="0" borderId="33" xfId="0" applyNumberFormat="1" applyBorder="1" applyAlignment="1">
      <alignment horizontal="center"/>
    </xf>
    <xf numFmtId="15" fontId="0" fillId="0" borderId="65" xfId="0" applyNumberFormat="1" applyBorder="1" applyAlignment="1">
      <alignment horizontal="center"/>
    </xf>
    <xf numFmtId="15" fontId="0" fillId="0" borderId="53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0" xfId="0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15" fontId="0" fillId="0" borderId="41" xfId="0" applyNumberFormat="1" applyBorder="1" applyAlignment="1">
      <alignment horizontal="center"/>
    </xf>
    <xf numFmtId="0" fontId="0" fillId="0" borderId="38" xfId="0" applyBorder="1"/>
    <xf numFmtId="0" fontId="0" fillId="0" borderId="37" xfId="0" applyBorder="1"/>
    <xf numFmtId="0" fontId="1" fillId="0" borderId="36" xfId="0" applyFont="1" applyBorder="1"/>
    <xf numFmtId="0" fontId="1" fillId="3" borderId="39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15" fontId="0" fillId="3" borderId="44" xfId="0" applyNumberForma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0" fillId="4" borderId="3" xfId="0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6" fillId="0" borderId="52" xfId="0" applyFont="1" applyBorder="1" applyAlignment="1">
      <alignment horizontal="left" indent="1"/>
    </xf>
    <xf numFmtId="0" fontId="6" fillId="0" borderId="58" xfId="0" applyFont="1" applyBorder="1" applyAlignment="1">
      <alignment horizontal="left" indent="1"/>
    </xf>
    <xf numFmtId="0" fontId="0" fillId="0" borderId="39" xfId="0" applyBorder="1"/>
    <xf numFmtId="0" fontId="2" fillId="2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0" fillId="0" borderId="11" xfId="463" applyNumberFormat="1" applyFont="1" applyBorder="1" applyAlignment="1">
      <alignment horizontal="center"/>
    </xf>
    <xf numFmtId="2" fontId="0" fillId="0" borderId="0" xfId="463" applyNumberFormat="1" applyFont="1" applyAlignment="1">
      <alignment horizontal="center"/>
    </xf>
    <xf numFmtId="164" fontId="10" fillId="4" borderId="3" xfId="463" applyNumberFormat="1" applyFont="1" applyFill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5" fontId="0" fillId="2" borderId="23" xfId="0" applyNumberFormat="1" applyFill="1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9" xfId="0" applyBorder="1" applyAlignment="1">
      <alignment horizontal="center"/>
    </xf>
    <xf numFmtId="0" fontId="1" fillId="7" borderId="22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0" xfId="0" applyFont="1" applyFill="1"/>
    <xf numFmtId="15" fontId="0" fillId="2" borderId="65" xfId="0" applyNumberFormat="1" applyFill="1" applyBorder="1" applyAlignment="1">
      <alignment horizontal="center"/>
    </xf>
    <xf numFmtId="0" fontId="10" fillId="2" borderId="47" xfId="0" applyFont="1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6" fillId="0" borderId="22" xfId="0" applyFont="1" applyBorder="1"/>
    <xf numFmtId="0" fontId="10" fillId="2" borderId="7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0" fillId="3" borderId="11" xfId="0" applyFill="1" applyBorder="1"/>
    <xf numFmtId="0" fontId="11" fillId="8" borderId="66" xfId="0" applyFont="1" applyFill="1" applyBorder="1" applyAlignment="1">
      <alignment horizontal="center" vertical="center"/>
    </xf>
    <xf numFmtId="0" fontId="12" fillId="8" borderId="66" xfId="0" applyFont="1" applyFill="1" applyBorder="1" applyAlignment="1">
      <alignment horizontal="center" textRotation="90" wrapText="1"/>
    </xf>
    <xf numFmtId="0" fontId="12" fillId="8" borderId="67" xfId="0" applyFont="1" applyFill="1" applyBorder="1" applyAlignment="1">
      <alignment horizontal="center" textRotation="90" wrapText="1"/>
    </xf>
    <xf numFmtId="0" fontId="12" fillId="8" borderId="68" xfId="0" applyFont="1" applyFill="1" applyBorder="1" applyAlignment="1">
      <alignment horizontal="center" textRotation="90" wrapText="1"/>
    </xf>
    <xf numFmtId="0" fontId="13" fillId="0" borderId="66" xfId="0" applyFont="1" applyBorder="1" applyAlignment="1">
      <alignment vertical="center"/>
    </xf>
    <xf numFmtId="0" fontId="0" fillId="9" borderId="67" xfId="0" applyFill="1" applyBorder="1" applyAlignment="1">
      <alignment horizontal="center" vertical="center"/>
    </xf>
    <xf numFmtId="0" fontId="14" fillId="9" borderId="66" xfId="0" applyFont="1" applyFill="1" applyBorder="1" applyAlignment="1">
      <alignment horizontal="center" vertical="center"/>
    </xf>
    <xf numFmtId="0" fontId="14" fillId="9" borderId="68" xfId="0" applyFont="1" applyFill="1" applyBorder="1" applyAlignment="1">
      <alignment horizontal="center" vertical="center"/>
    </xf>
    <xf numFmtId="0" fontId="14" fillId="9" borderId="67" xfId="0" applyFont="1" applyFill="1" applyBorder="1" applyAlignment="1">
      <alignment horizontal="center" vertical="center"/>
    </xf>
    <xf numFmtId="0" fontId="14" fillId="10" borderId="67" xfId="0" applyFont="1" applyFill="1" applyBorder="1" applyAlignment="1">
      <alignment horizontal="center" vertical="center"/>
    </xf>
    <xf numFmtId="0" fontId="14" fillId="10" borderId="66" xfId="0" applyFont="1" applyFill="1" applyBorder="1" applyAlignment="1">
      <alignment horizontal="center" vertical="center"/>
    </xf>
    <xf numFmtId="0" fontId="14" fillId="10" borderId="68" xfId="0" applyFont="1" applyFill="1" applyBorder="1" applyAlignment="1">
      <alignment horizontal="center" vertical="center"/>
    </xf>
    <xf numFmtId="0" fontId="0" fillId="9" borderId="66" xfId="0" applyFill="1" applyBorder="1" applyAlignment="1">
      <alignment horizontal="center" vertical="center"/>
    </xf>
    <xf numFmtId="0" fontId="0" fillId="9" borderId="68" xfId="0" applyFill="1" applyBorder="1" applyAlignment="1">
      <alignment horizontal="center" vertical="center"/>
    </xf>
    <xf numFmtId="0" fontId="16" fillId="11" borderId="66" xfId="0" applyFont="1" applyFill="1" applyBorder="1" applyAlignment="1">
      <alignment horizontal="center" vertical="center" textRotation="90" wrapText="1"/>
    </xf>
    <xf numFmtId="0" fontId="17" fillId="12" borderId="66" xfId="0" applyFont="1" applyFill="1" applyBorder="1" applyAlignment="1">
      <alignment horizontal="center" vertical="center"/>
    </xf>
    <xf numFmtId="0" fontId="18" fillId="10" borderId="66" xfId="0" applyFont="1" applyFill="1" applyBorder="1" applyAlignment="1">
      <alignment vertical="center" wrapText="1"/>
    </xf>
    <xf numFmtId="0" fontId="19" fillId="12" borderId="66" xfId="0" applyFont="1" applyFill="1" applyBorder="1" applyAlignment="1">
      <alignment horizontal="center" vertical="center"/>
    </xf>
    <xf numFmtId="0" fontId="19" fillId="10" borderId="66" xfId="0" applyFont="1" applyFill="1" applyBorder="1" applyAlignment="1">
      <alignment horizontal="center" vertical="center"/>
    </xf>
    <xf numFmtId="0" fontId="17" fillId="10" borderId="66" xfId="0" applyFont="1" applyFill="1" applyBorder="1" applyAlignment="1">
      <alignment vertical="center" wrapText="1"/>
    </xf>
    <xf numFmtId="0" fontId="20" fillId="12" borderId="66" xfId="0" applyFont="1" applyFill="1" applyBorder="1" applyAlignment="1">
      <alignment horizontal="center" vertical="center"/>
    </xf>
    <xf numFmtId="0" fontId="20" fillId="10" borderId="66" xfId="0" applyFont="1" applyFill="1" applyBorder="1" applyAlignment="1">
      <alignment horizontal="center" vertical="center"/>
    </xf>
    <xf numFmtId="0" fontId="21" fillId="0" borderId="69" xfId="0" applyFont="1" applyBorder="1" applyAlignment="1">
      <alignment horizontal="center" vertical="center" wrapText="1"/>
    </xf>
    <xf numFmtId="0" fontId="21" fillId="0" borderId="70" xfId="0" applyFont="1" applyBorder="1" applyAlignment="1">
      <alignment vertical="center" wrapText="1"/>
    </xf>
    <xf numFmtId="0" fontId="21" fillId="0" borderId="70" xfId="0" applyFont="1" applyBorder="1" applyAlignment="1">
      <alignment horizontal="center" vertical="center" wrapText="1"/>
    </xf>
    <xf numFmtId="0" fontId="21" fillId="0" borderId="71" xfId="0" applyFont="1" applyBorder="1" applyAlignment="1">
      <alignment horizontal="center" vertical="center" wrapText="1"/>
    </xf>
    <xf numFmtId="0" fontId="21" fillId="0" borderId="72" xfId="0" applyFont="1" applyBorder="1" applyAlignment="1">
      <alignment vertical="center" wrapText="1"/>
    </xf>
    <xf numFmtId="0" fontId="21" fillId="0" borderId="72" xfId="0" applyFont="1" applyBorder="1" applyAlignment="1">
      <alignment horizontal="center" vertical="center" wrapText="1"/>
    </xf>
    <xf numFmtId="0" fontId="22" fillId="13" borderId="69" xfId="0" applyFont="1" applyFill="1" applyBorder="1" applyAlignment="1">
      <alignment vertical="center" wrapText="1"/>
    </xf>
    <xf numFmtId="0" fontId="22" fillId="13" borderId="70" xfId="0" applyFont="1" applyFill="1" applyBorder="1" applyAlignment="1">
      <alignment horizontal="center" vertical="center" wrapText="1"/>
    </xf>
    <xf numFmtId="0" fontId="10" fillId="0" borderId="0" xfId="0" applyFont="1"/>
    <xf numFmtId="0" fontId="13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center"/>
    </xf>
    <xf numFmtId="0" fontId="17" fillId="0" borderId="26" xfId="0" applyFont="1" applyBorder="1" applyAlignment="1">
      <alignment horizontal="center" vertical="top"/>
    </xf>
    <xf numFmtId="0" fontId="17" fillId="0" borderId="27" xfId="0" applyFont="1" applyBorder="1" applyAlignment="1">
      <alignment horizontal="center" vertical="top"/>
    </xf>
    <xf numFmtId="0" fontId="17" fillId="0" borderId="28" xfId="0" applyFont="1" applyBorder="1" applyAlignment="1">
      <alignment horizontal="center" vertical="top"/>
    </xf>
    <xf numFmtId="0" fontId="0" fillId="0" borderId="5" xfId="0" applyBorder="1"/>
    <xf numFmtId="0" fontId="26" fillId="0" borderId="36" xfId="0" applyFont="1" applyBorder="1" applyAlignment="1">
      <alignment horizontal="center"/>
    </xf>
    <xf numFmtId="0" fontId="0" fillId="0" borderId="2" xfId="0" applyBorder="1"/>
    <xf numFmtId="0" fontId="26" fillId="0" borderId="39" xfId="0" applyFont="1" applyBorder="1" applyAlignment="1">
      <alignment horizontal="center"/>
    </xf>
    <xf numFmtId="0" fontId="26" fillId="0" borderId="40" xfId="0" applyFont="1" applyBorder="1" applyAlignment="1">
      <alignment horizontal="center"/>
    </xf>
    <xf numFmtId="0" fontId="27" fillId="0" borderId="0" xfId="0" applyFont="1" applyAlignment="1">
      <alignment horizontal="left" vertical="center" indent="5"/>
    </xf>
    <xf numFmtId="0" fontId="23" fillId="0" borderId="0" xfId="0" applyFont="1" applyAlignment="1">
      <alignment horizontal="left" vertical="center" indent="5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27" fillId="0" borderId="0" xfId="0" applyFont="1" applyAlignment="1">
      <alignment vertical="center"/>
    </xf>
    <xf numFmtId="0" fontId="23" fillId="0" borderId="0" xfId="0" applyFont="1"/>
    <xf numFmtId="0" fontId="17" fillId="0" borderId="13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0" fillId="0" borderId="31" xfId="0" applyBorder="1"/>
    <xf numFmtId="165" fontId="0" fillId="0" borderId="38" xfId="0" applyNumberFormat="1" applyBorder="1"/>
    <xf numFmtId="164" fontId="0" fillId="0" borderId="37" xfId="0" applyNumberFormat="1" applyBorder="1"/>
    <xf numFmtId="165" fontId="0" fillId="0" borderId="0" xfId="0" applyNumberFormat="1"/>
    <xf numFmtId="164" fontId="0" fillId="0" borderId="36" xfId="0" applyNumberFormat="1" applyBorder="1"/>
    <xf numFmtId="165" fontId="0" fillId="0" borderId="39" xfId="0" applyNumberFormat="1" applyBorder="1"/>
    <xf numFmtId="164" fontId="0" fillId="0" borderId="40" xfId="0" applyNumberFormat="1" applyBorder="1"/>
    <xf numFmtId="2" fontId="28" fillId="0" borderId="0" xfId="0" applyNumberFormat="1" applyFont="1"/>
    <xf numFmtId="0" fontId="2" fillId="2" borderId="5" xfId="0" applyFont="1" applyFill="1" applyBorder="1" applyAlignment="1">
      <alignment horizontal="left"/>
    </xf>
    <xf numFmtId="0" fontId="2" fillId="2" borderId="36" xfId="0" applyFont="1" applyFill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15" fillId="0" borderId="0" xfId="0" applyFont="1"/>
    <xf numFmtId="0" fontId="0" fillId="0" borderId="0" xfId="0"/>
    <xf numFmtId="0" fontId="11" fillId="8" borderId="67" xfId="0" applyFont="1" applyFill="1" applyBorder="1" applyAlignment="1">
      <alignment horizontal="center" vertical="center"/>
    </xf>
    <xf numFmtId="0" fontId="11" fillId="8" borderId="66" xfId="0" applyFont="1" applyFill="1" applyBorder="1" applyAlignment="1">
      <alignment horizontal="center" vertical="center"/>
    </xf>
    <xf numFmtId="0" fontId="11" fillId="8" borderId="68" xfId="0" applyFont="1" applyFill="1" applyBorder="1" applyAlignment="1">
      <alignment horizontal="center" vertical="center"/>
    </xf>
    <xf numFmtId="0" fontId="17" fillId="12" borderId="66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4" fillId="0" borderId="0" xfId="0" quotePrefix="1" applyFont="1"/>
    <xf numFmtId="0" fontId="29" fillId="0" borderId="29" xfId="0" applyFont="1" applyBorder="1" applyAlignment="1">
      <alignment horizontal="center" vertical="top"/>
    </xf>
    <xf numFmtId="0" fontId="29" fillId="0" borderId="26" xfId="0" applyFont="1" applyBorder="1" applyAlignment="1">
      <alignment horizontal="left" vertical="top"/>
    </xf>
    <xf numFmtId="0" fontId="29" fillId="0" borderId="27" xfId="0" applyFont="1" applyBorder="1" applyAlignment="1">
      <alignment horizontal="left" vertical="top"/>
    </xf>
    <xf numFmtId="0" fontId="29" fillId="0" borderId="28" xfId="0" applyFont="1" applyBorder="1" applyAlignment="1">
      <alignment horizontal="left" vertical="top"/>
    </xf>
    <xf numFmtId="0" fontId="29" fillId="0" borderId="60" xfId="0" applyFont="1" applyBorder="1" applyAlignment="1">
      <alignment horizontal="left" vertical="top"/>
    </xf>
    <xf numFmtId="0" fontId="29" fillId="0" borderId="2" xfId="0" applyFont="1" applyBorder="1" applyAlignment="1">
      <alignment horizontal="center" vertical="top"/>
    </xf>
    <xf numFmtId="0" fontId="29" fillId="0" borderId="39" xfId="0" applyFont="1" applyBorder="1" applyAlignment="1">
      <alignment horizontal="center" vertical="top"/>
    </xf>
    <xf numFmtId="0" fontId="29" fillId="0" borderId="40" xfId="0" applyFont="1" applyBorder="1" applyAlignment="1">
      <alignment horizontal="center" vertical="top"/>
    </xf>
    <xf numFmtId="0" fontId="30" fillId="0" borderId="35" xfId="0" applyFont="1" applyBorder="1"/>
    <xf numFmtId="0" fontId="31" fillId="0" borderId="5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1" fillId="0" borderId="36" xfId="0" applyFont="1" applyBorder="1" applyAlignment="1">
      <alignment horizontal="center"/>
    </xf>
    <xf numFmtId="0" fontId="30" fillId="0" borderId="60" xfId="0" applyFont="1" applyBorder="1"/>
    <xf numFmtId="0" fontId="31" fillId="0" borderId="2" xfId="0" applyFont="1" applyBorder="1" applyAlignment="1">
      <alignment horizontal="center"/>
    </xf>
    <xf numFmtId="0" fontId="31" fillId="0" borderId="39" xfId="0" applyFont="1" applyBorder="1" applyAlignment="1">
      <alignment horizontal="center"/>
    </xf>
    <xf numFmtId="0" fontId="31" fillId="0" borderId="40" xfId="0" applyFont="1" applyBorder="1" applyAlignment="1">
      <alignment horizontal="center"/>
    </xf>
    <xf numFmtId="0" fontId="14" fillId="0" borderId="0" xfId="0" applyFont="1" applyAlignment="1">
      <alignment horizontal="center"/>
    </xf>
  </cellXfs>
  <cellStyles count="76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5" builtinId="9" hidden="1"/>
    <cellStyle name="Followed Hyperlink" xfId="467" builtinId="9" hidden="1"/>
    <cellStyle name="Followed Hyperlink" xfId="469" builtinId="9" hidden="1"/>
    <cellStyle name="Followed Hyperlink" xfId="471" builtinId="9" hidden="1"/>
    <cellStyle name="Followed Hyperlink" xfId="473" builtinId="9" hidden="1"/>
    <cellStyle name="Followed Hyperlink" xfId="475" builtinId="9" hidden="1"/>
    <cellStyle name="Followed Hyperlink" xfId="477" builtinId="9" hidden="1"/>
    <cellStyle name="Followed Hyperlink" xfId="479" builtinId="9" hidden="1"/>
    <cellStyle name="Followed Hyperlink" xfId="481" builtinId="9" hidden="1"/>
    <cellStyle name="Followed Hyperlink" xfId="483" builtinId="9" hidden="1"/>
    <cellStyle name="Followed Hyperlink" xfId="485" builtinId="9" hidden="1"/>
    <cellStyle name="Followed Hyperlink" xfId="487" builtinId="9" hidden="1"/>
    <cellStyle name="Followed Hyperlink" xfId="489" builtinId="9" hidden="1"/>
    <cellStyle name="Followed Hyperlink" xfId="491" builtinId="9" hidden="1"/>
    <cellStyle name="Followed Hyperlink" xfId="493" builtinId="9" hidden="1"/>
    <cellStyle name="Followed Hyperlink" xfId="495" builtinId="9" hidden="1"/>
    <cellStyle name="Followed Hyperlink" xfId="497" builtinId="9" hidden="1"/>
    <cellStyle name="Followed Hyperlink" xfId="499" builtinId="9" hidden="1"/>
    <cellStyle name="Followed Hyperlink" xfId="501" builtinId="9" hidden="1"/>
    <cellStyle name="Followed Hyperlink" xfId="503" builtinId="9" hidden="1"/>
    <cellStyle name="Followed Hyperlink" xfId="505" builtinId="9" hidden="1"/>
    <cellStyle name="Followed Hyperlink" xfId="507" builtinId="9" hidden="1"/>
    <cellStyle name="Followed Hyperlink" xfId="509" builtinId="9" hidden="1"/>
    <cellStyle name="Followed Hyperlink" xfId="511" builtinId="9" hidden="1"/>
    <cellStyle name="Followed Hyperlink" xfId="513" builtinId="9" hidden="1"/>
    <cellStyle name="Followed Hyperlink" xfId="515" builtinId="9" hidden="1"/>
    <cellStyle name="Followed Hyperlink" xfId="517" builtinId="9" hidden="1"/>
    <cellStyle name="Followed Hyperlink" xfId="519" builtinId="9" hidden="1"/>
    <cellStyle name="Followed Hyperlink" xfId="521" builtinId="9" hidden="1"/>
    <cellStyle name="Followed Hyperlink" xfId="523" builtinId="9" hidden="1"/>
    <cellStyle name="Followed Hyperlink" xfId="525" builtinId="9" hidden="1"/>
    <cellStyle name="Followed Hyperlink" xfId="527" builtinId="9" hidden="1"/>
    <cellStyle name="Followed Hyperlink" xfId="529" builtinId="9" hidden="1"/>
    <cellStyle name="Followed Hyperlink" xfId="531" builtinId="9" hidden="1"/>
    <cellStyle name="Followed Hyperlink" xfId="533" builtinId="9" hidden="1"/>
    <cellStyle name="Followed Hyperlink" xfId="535" builtinId="9" hidden="1"/>
    <cellStyle name="Followed Hyperlink" xfId="537" builtinId="9" hidden="1"/>
    <cellStyle name="Followed Hyperlink" xfId="539" builtinId="9" hidden="1"/>
    <cellStyle name="Followed Hyperlink" xfId="541" builtinId="9" hidden="1"/>
    <cellStyle name="Followed Hyperlink" xfId="543" builtinId="9" hidden="1"/>
    <cellStyle name="Followed Hyperlink" xfId="545" builtinId="9" hidden="1"/>
    <cellStyle name="Followed Hyperlink" xfId="547" builtinId="9" hidden="1"/>
    <cellStyle name="Followed Hyperlink" xfId="549" builtinId="9" hidden="1"/>
    <cellStyle name="Followed Hyperlink" xfId="551" builtinId="9" hidden="1"/>
    <cellStyle name="Followed Hyperlink" xfId="553" builtinId="9" hidden="1"/>
    <cellStyle name="Followed Hyperlink" xfId="555" builtinId="9" hidden="1"/>
    <cellStyle name="Followed Hyperlink" xfId="557" builtinId="9" hidden="1"/>
    <cellStyle name="Followed Hyperlink" xfId="559" builtinId="9" hidden="1"/>
    <cellStyle name="Followed Hyperlink" xfId="561" builtinId="9" hidden="1"/>
    <cellStyle name="Followed Hyperlink" xfId="563" builtinId="9" hidden="1"/>
    <cellStyle name="Followed Hyperlink" xfId="565" builtinId="9" hidden="1"/>
    <cellStyle name="Followed Hyperlink" xfId="567" builtinId="9" hidden="1"/>
    <cellStyle name="Followed Hyperlink" xfId="569" builtinId="9" hidden="1"/>
    <cellStyle name="Followed Hyperlink" xfId="571" builtinId="9" hidden="1"/>
    <cellStyle name="Followed Hyperlink" xfId="573" builtinId="9" hidden="1"/>
    <cellStyle name="Followed Hyperlink" xfId="575" builtinId="9" hidden="1"/>
    <cellStyle name="Followed Hyperlink" xfId="577" builtinId="9" hidden="1"/>
    <cellStyle name="Followed Hyperlink" xfId="579" builtinId="9" hidden="1"/>
    <cellStyle name="Followed Hyperlink" xfId="581" builtinId="9" hidden="1"/>
    <cellStyle name="Followed Hyperlink" xfId="583" builtinId="9" hidden="1"/>
    <cellStyle name="Followed Hyperlink" xfId="585" builtinId="9" hidden="1"/>
    <cellStyle name="Followed Hyperlink" xfId="587" builtinId="9" hidden="1"/>
    <cellStyle name="Followed Hyperlink" xfId="589" builtinId="9" hidden="1"/>
    <cellStyle name="Followed Hyperlink" xfId="591" builtinId="9" hidden="1"/>
    <cellStyle name="Followed Hyperlink" xfId="593" builtinId="9" hidden="1"/>
    <cellStyle name="Followed Hyperlink" xfId="595" builtinId="9" hidden="1"/>
    <cellStyle name="Followed Hyperlink" xfId="597" builtinId="9" hidden="1"/>
    <cellStyle name="Followed Hyperlink" xfId="599" builtinId="9" hidden="1"/>
    <cellStyle name="Followed Hyperlink" xfId="601" builtinId="9" hidden="1"/>
    <cellStyle name="Followed Hyperlink" xfId="603" builtinId="9" hidden="1"/>
    <cellStyle name="Followed Hyperlink" xfId="605" builtinId="9" hidden="1"/>
    <cellStyle name="Followed Hyperlink" xfId="607" builtinId="9" hidden="1"/>
    <cellStyle name="Followed Hyperlink" xfId="609" builtinId="9" hidden="1"/>
    <cellStyle name="Followed Hyperlink" xfId="611" builtinId="9" hidden="1"/>
    <cellStyle name="Followed Hyperlink" xfId="613" builtinId="9" hidden="1"/>
    <cellStyle name="Followed Hyperlink" xfId="615" builtinId="9" hidden="1"/>
    <cellStyle name="Followed Hyperlink" xfId="617" builtinId="9" hidden="1"/>
    <cellStyle name="Followed Hyperlink" xfId="619" builtinId="9" hidden="1"/>
    <cellStyle name="Followed Hyperlink" xfId="621" builtinId="9" hidden="1"/>
    <cellStyle name="Followed Hyperlink" xfId="623" builtinId="9" hidden="1"/>
    <cellStyle name="Followed Hyperlink" xfId="625" builtinId="9" hidden="1"/>
    <cellStyle name="Followed Hyperlink" xfId="627" builtinId="9" hidden="1"/>
    <cellStyle name="Followed Hyperlink" xfId="629" builtinId="9" hidden="1"/>
    <cellStyle name="Followed Hyperlink" xfId="631" builtinId="9" hidden="1"/>
    <cellStyle name="Followed Hyperlink" xfId="633" builtinId="9" hidden="1"/>
    <cellStyle name="Followed Hyperlink" xfId="635" builtinId="9" hidden="1"/>
    <cellStyle name="Followed Hyperlink" xfId="637" builtinId="9" hidden="1"/>
    <cellStyle name="Followed Hyperlink" xfId="639" builtinId="9" hidden="1"/>
    <cellStyle name="Followed Hyperlink" xfId="641" builtinId="9" hidden="1"/>
    <cellStyle name="Followed Hyperlink" xfId="643" builtinId="9" hidden="1"/>
    <cellStyle name="Followed Hyperlink" xfId="645" builtinId="9" hidden="1"/>
    <cellStyle name="Followed Hyperlink" xfId="647" builtinId="9" hidden="1"/>
    <cellStyle name="Followed Hyperlink" xfId="649" builtinId="9" hidden="1"/>
    <cellStyle name="Followed Hyperlink" xfId="651" builtinId="9" hidden="1"/>
    <cellStyle name="Followed Hyperlink" xfId="653" builtinId="9" hidden="1"/>
    <cellStyle name="Followed Hyperlink" xfId="655" builtinId="9" hidden="1"/>
    <cellStyle name="Followed Hyperlink" xfId="657" builtinId="9" hidden="1"/>
    <cellStyle name="Followed Hyperlink" xfId="659" builtinId="9" hidden="1"/>
    <cellStyle name="Followed Hyperlink" xfId="661" builtinId="9" hidden="1"/>
    <cellStyle name="Followed Hyperlink" xfId="663" builtinId="9" hidden="1"/>
    <cellStyle name="Followed Hyperlink" xfId="665" builtinId="9" hidden="1"/>
    <cellStyle name="Followed Hyperlink" xfId="667" builtinId="9" hidden="1"/>
    <cellStyle name="Followed Hyperlink" xfId="669" builtinId="9" hidden="1"/>
    <cellStyle name="Followed Hyperlink" xfId="671" builtinId="9" hidden="1"/>
    <cellStyle name="Followed Hyperlink" xfId="673" builtinId="9" hidden="1"/>
    <cellStyle name="Followed Hyperlink" xfId="675" builtinId="9" hidden="1"/>
    <cellStyle name="Followed Hyperlink" xfId="677" builtinId="9" hidden="1"/>
    <cellStyle name="Followed Hyperlink" xfId="679" builtinId="9" hidden="1"/>
    <cellStyle name="Followed Hyperlink" xfId="681" builtinId="9" hidden="1"/>
    <cellStyle name="Followed Hyperlink" xfId="683" builtinId="9" hidden="1"/>
    <cellStyle name="Followed Hyperlink" xfId="685" builtinId="9" hidden="1"/>
    <cellStyle name="Followed Hyperlink" xfId="687" builtinId="9" hidden="1"/>
    <cellStyle name="Followed Hyperlink" xfId="689" builtinId="9" hidden="1"/>
    <cellStyle name="Followed Hyperlink" xfId="691" builtinId="9" hidden="1"/>
    <cellStyle name="Followed Hyperlink" xfId="693" builtinId="9" hidden="1"/>
    <cellStyle name="Followed Hyperlink" xfId="695" builtinId="9" hidden="1"/>
    <cellStyle name="Followed Hyperlink" xfId="697" builtinId="9" hidden="1"/>
    <cellStyle name="Followed Hyperlink" xfId="699" builtinId="9" hidden="1"/>
    <cellStyle name="Followed Hyperlink" xfId="701" builtinId="9" hidden="1"/>
    <cellStyle name="Followed Hyperlink" xfId="703" builtinId="9" hidden="1"/>
    <cellStyle name="Followed Hyperlink" xfId="705" builtinId="9" hidden="1"/>
    <cellStyle name="Followed Hyperlink" xfId="707" builtinId="9" hidden="1"/>
    <cellStyle name="Followed Hyperlink" xfId="709" builtinId="9" hidden="1"/>
    <cellStyle name="Followed Hyperlink" xfId="711" builtinId="9" hidden="1"/>
    <cellStyle name="Followed Hyperlink" xfId="713" builtinId="9" hidden="1"/>
    <cellStyle name="Followed Hyperlink" xfId="715" builtinId="9" hidden="1"/>
    <cellStyle name="Followed Hyperlink" xfId="717" builtinId="9" hidden="1"/>
    <cellStyle name="Followed Hyperlink" xfId="719" builtinId="9" hidden="1"/>
    <cellStyle name="Followed Hyperlink" xfId="721" builtinId="9" hidden="1"/>
    <cellStyle name="Followed Hyperlink" xfId="723" builtinId="9" hidden="1"/>
    <cellStyle name="Followed Hyperlink" xfId="725" builtinId="9" hidden="1"/>
    <cellStyle name="Followed Hyperlink" xfId="727" builtinId="9" hidden="1"/>
    <cellStyle name="Followed Hyperlink" xfId="729" builtinId="9" hidden="1"/>
    <cellStyle name="Followed Hyperlink" xfId="731" builtinId="9" hidden="1"/>
    <cellStyle name="Followed Hyperlink" xfId="733" builtinId="9" hidden="1"/>
    <cellStyle name="Followed Hyperlink" xfId="735" builtinId="9" hidden="1"/>
    <cellStyle name="Followed Hyperlink" xfId="737" builtinId="9" hidden="1"/>
    <cellStyle name="Followed Hyperlink" xfId="739" builtinId="9" hidden="1"/>
    <cellStyle name="Followed Hyperlink" xfId="741" builtinId="9" hidden="1"/>
    <cellStyle name="Followed Hyperlink" xfId="743" builtinId="9" hidden="1"/>
    <cellStyle name="Followed Hyperlink" xfId="745" builtinId="9" hidden="1"/>
    <cellStyle name="Followed Hyperlink" xfId="747" builtinId="9" hidden="1"/>
    <cellStyle name="Followed Hyperlink" xfId="749" builtinId="9" hidden="1"/>
    <cellStyle name="Followed Hyperlink" xfId="751" builtinId="9" hidden="1"/>
    <cellStyle name="Followed Hyperlink" xfId="753" builtinId="9" hidden="1"/>
    <cellStyle name="Followed Hyperlink" xfId="755" builtinId="9" hidden="1"/>
    <cellStyle name="Followed Hyperlink" xfId="757" builtinId="9" hidden="1"/>
    <cellStyle name="Followed Hyperlink" xfId="759" builtinId="9" hidden="1"/>
    <cellStyle name="Followed Hyperlink" xfId="761" builtinId="9" hidden="1"/>
    <cellStyle name="Followed Hyperlink" xfId="763" builtinId="9" hidden="1"/>
    <cellStyle name="Followed Hyperlink" xfId="765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4" builtinId="8" hidden="1"/>
    <cellStyle name="Hyperlink" xfId="466" builtinId="8" hidden="1"/>
    <cellStyle name="Hyperlink" xfId="468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512" builtinId="8" hidden="1"/>
    <cellStyle name="Hyperlink" xfId="514" builtinId="8" hidden="1"/>
    <cellStyle name="Hyperlink" xfId="516" builtinId="8" hidden="1"/>
    <cellStyle name="Hyperlink" xfId="518" builtinId="8" hidden="1"/>
    <cellStyle name="Hyperlink" xfId="520" builtinId="8" hidden="1"/>
    <cellStyle name="Hyperlink" xfId="522" builtinId="8" hidden="1"/>
    <cellStyle name="Hyperlink" xfId="524" builtinId="8" hidden="1"/>
    <cellStyle name="Hyperlink" xfId="526" builtinId="8" hidden="1"/>
    <cellStyle name="Hyperlink" xfId="528" builtinId="8" hidden="1"/>
    <cellStyle name="Hyperlink" xfId="530" builtinId="8" hidden="1"/>
    <cellStyle name="Hyperlink" xfId="532" builtinId="8" hidden="1"/>
    <cellStyle name="Hyperlink" xfId="534" builtinId="8" hidden="1"/>
    <cellStyle name="Hyperlink" xfId="536" builtinId="8" hidden="1"/>
    <cellStyle name="Hyperlink" xfId="538" builtinId="8" hidden="1"/>
    <cellStyle name="Hyperlink" xfId="540" builtinId="8" hidden="1"/>
    <cellStyle name="Hyperlink" xfId="542" builtinId="8" hidden="1"/>
    <cellStyle name="Hyperlink" xfId="544" builtinId="8" hidden="1"/>
    <cellStyle name="Hyperlink" xfId="546" builtinId="8" hidden="1"/>
    <cellStyle name="Hyperlink" xfId="548" builtinId="8" hidden="1"/>
    <cellStyle name="Hyperlink" xfId="550" builtinId="8" hidden="1"/>
    <cellStyle name="Hyperlink" xfId="552" builtinId="8" hidden="1"/>
    <cellStyle name="Hyperlink" xfId="554" builtinId="8" hidden="1"/>
    <cellStyle name="Hyperlink" xfId="556" builtinId="8" hidden="1"/>
    <cellStyle name="Hyperlink" xfId="558" builtinId="8" hidden="1"/>
    <cellStyle name="Hyperlink" xfId="560" builtinId="8" hidden="1"/>
    <cellStyle name="Hyperlink" xfId="562" builtinId="8" hidden="1"/>
    <cellStyle name="Hyperlink" xfId="564" builtinId="8" hidden="1"/>
    <cellStyle name="Hyperlink" xfId="566" builtinId="8" hidden="1"/>
    <cellStyle name="Hyperlink" xfId="568" builtinId="8" hidden="1"/>
    <cellStyle name="Hyperlink" xfId="570" builtinId="8" hidden="1"/>
    <cellStyle name="Hyperlink" xfId="572" builtinId="8" hidden="1"/>
    <cellStyle name="Hyperlink" xfId="574" builtinId="8" hidden="1"/>
    <cellStyle name="Hyperlink" xfId="576" builtinId="8" hidden="1"/>
    <cellStyle name="Hyperlink" xfId="578" builtinId="8" hidden="1"/>
    <cellStyle name="Hyperlink" xfId="580" builtinId="8" hidden="1"/>
    <cellStyle name="Hyperlink" xfId="582" builtinId="8" hidden="1"/>
    <cellStyle name="Hyperlink" xfId="584" builtinId="8" hidden="1"/>
    <cellStyle name="Hyperlink" xfId="586" builtinId="8" hidden="1"/>
    <cellStyle name="Hyperlink" xfId="588" builtinId="8" hidden="1"/>
    <cellStyle name="Hyperlink" xfId="590" builtinId="8" hidden="1"/>
    <cellStyle name="Hyperlink" xfId="592" builtinId="8" hidden="1"/>
    <cellStyle name="Hyperlink" xfId="594" builtinId="8" hidden="1"/>
    <cellStyle name="Hyperlink" xfId="596" builtinId="8" hidden="1"/>
    <cellStyle name="Hyperlink" xfId="598" builtinId="8" hidden="1"/>
    <cellStyle name="Hyperlink" xfId="600" builtinId="8" hidden="1"/>
    <cellStyle name="Hyperlink" xfId="602" builtinId="8" hidden="1"/>
    <cellStyle name="Hyperlink" xfId="604" builtinId="8" hidden="1"/>
    <cellStyle name="Hyperlink" xfId="606" builtinId="8" hidden="1"/>
    <cellStyle name="Hyperlink" xfId="608" builtinId="8" hidden="1"/>
    <cellStyle name="Hyperlink" xfId="610" builtinId="8" hidden="1"/>
    <cellStyle name="Hyperlink" xfId="612" builtinId="8" hidden="1"/>
    <cellStyle name="Hyperlink" xfId="614" builtinId="8" hidden="1"/>
    <cellStyle name="Hyperlink" xfId="616" builtinId="8" hidden="1"/>
    <cellStyle name="Hyperlink" xfId="618" builtinId="8" hidden="1"/>
    <cellStyle name="Hyperlink" xfId="620" builtinId="8" hidden="1"/>
    <cellStyle name="Hyperlink" xfId="622" builtinId="8" hidden="1"/>
    <cellStyle name="Hyperlink" xfId="624" builtinId="8" hidden="1"/>
    <cellStyle name="Hyperlink" xfId="626" builtinId="8" hidden="1"/>
    <cellStyle name="Hyperlink" xfId="628" builtinId="8" hidden="1"/>
    <cellStyle name="Hyperlink" xfId="630" builtinId="8" hidden="1"/>
    <cellStyle name="Hyperlink" xfId="632" builtinId="8" hidden="1"/>
    <cellStyle name="Hyperlink" xfId="634" builtinId="8" hidden="1"/>
    <cellStyle name="Hyperlink" xfId="636" builtinId="8" hidden="1"/>
    <cellStyle name="Hyperlink" xfId="638" builtinId="8" hidden="1"/>
    <cellStyle name="Hyperlink" xfId="640" builtinId="8" hidden="1"/>
    <cellStyle name="Hyperlink" xfId="642" builtinId="8" hidden="1"/>
    <cellStyle name="Hyperlink" xfId="644" builtinId="8" hidden="1"/>
    <cellStyle name="Hyperlink" xfId="646" builtinId="8" hidden="1"/>
    <cellStyle name="Hyperlink" xfId="648" builtinId="8" hidden="1"/>
    <cellStyle name="Hyperlink" xfId="650" builtinId="8" hidden="1"/>
    <cellStyle name="Hyperlink" xfId="652" builtinId="8" hidden="1"/>
    <cellStyle name="Hyperlink" xfId="654" builtinId="8" hidden="1"/>
    <cellStyle name="Hyperlink" xfId="656" builtinId="8" hidden="1"/>
    <cellStyle name="Hyperlink" xfId="658" builtinId="8" hidden="1"/>
    <cellStyle name="Hyperlink" xfId="660" builtinId="8" hidden="1"/>
    <cellStyle name="Hyperlink" xfId="662" builtinId="8" hidden="1"/>
    <cellStyle name="Hyperlink" xfId="664" builtinId="8" hidden="1"/>
    <cellStyle name="Hyperlink" xfId="666" builtinId="8" hidden="1"/>
    <cellStyle name="Hyperlink" xfId="668" builtinId="8" hidden="1"/>
    <cellStyle name="Hyperlink" xfId="670" builtinId="8" hidden="1"/>
    <cellStyle name="Hyperlink" xfId="672" builtinId="8" hidden="1"/>
    <cellStyle name="Hyperlink" xfId="674" builtinId="8" hidden="1"/>
    <cellStyle name="Hyperlink" xfId="676" builtinId="8" hidden="1"/>
    <cellStyle name="Hyperlink" xfId="678" builtinId="8" hidden="1"/>
    <cellStyle name="Hyperlink" xfId="680" builtinId="8" hidden="1"/>
    <cellStyle name="Hyperlink" xfId="682" builtinId="8" hidden="1"/>
    <cellStyle name="Hyperlink" xfId="684" builtinId="8" hidden="1"/>
    <cellStyle name="Hyperlink" xfId="686" builtinId="8" hidden="1"/>
    <cellStyle name="Hyperlink" xfId="688" builtinId="8" hidden="1"/>
    <cellStyle name="Hyperlink" xfId="690" builtinId="8" hidden="1"/>
    <cellStyle name="Hyperlink" xfId="692" builtinId="8" hidden="1"/>
    <cellStyle name="Hyperlink" xfId="694" builtinId="8" hidden="1"/>
    <cellStyle name="Hyperlink" xfId="696" builtinId="8" hidden="1"/>
    <cellStyle name="Hyperlink" xfId="698" builtinId="8" hidden="1"/>
    <cellStyle name="Hyperlink" xfId="700" builtinId="8" hidden="1"/>
    <cellStyle name="Hyperlink" xfId="702" builtinId="8" hidden="1"/>
    <cellStyle name="Hyperlink" xfId="704" builtinId="8" hidden="1"/>
    <cellStyle name="Hyperlink" xfId="706" builtinId="8" hidden="1"/>
    <cellStyle name="Hyperlink" xfId="708" builtinId="8" hidden="1"/>
    <cellStyle name="Hyperlink" xfId="710" builtinId="8" hidden="1"/>
    <cellStyle name="Hyperlink" xfId="712" builtinId="8" hidden="1"/>
    <cellStyle name="Hyperlink" xfId="714" builtinId="8" hidden="1"/>
    <cellStyle name="Hyperlink" xfId="716" builtinId="8" hidden="1"/>
    <cellStyle name="Hyperlink" xfId="718" builtinId="8" hidden="1"/>
    <cellStyle name="Hyperlink" xfId="720" builtinId="8" hidden="1"/>
    <cellStyle name="Hyperlink" xfId="722" builtinId="8" hidden="1"/>
    <cellStyle name="Hyperlink" xfId="724" builtinId="8" hidden="1"/>
    <cellStyle name="Hyperlink" xfId="726" builtinId="8" hidden="1"/>
    <cellStyle name="Hyperlink" xfId="728" builtinId="8" hidden="1"/>
    <cellStyle name="Hyperlink" xfId="730" builtinId="8" hidden="1"/>
    <cellStyle name="Hyperlink" xfId="732" builtinId="8" hidden="1"/>
    <cellStyle name="Hyperlink" xfId="734" builtinId="8" hidden="1"/>
    <cellStyle name="Hyperlink" xfId="736" builtinId="8" hidden="1"/>
    <cellStyle name="Hyperlink" xfId="738" builtinId="8" hidden="1"/>
    <cellStyle name="Hyperlink" xfId="740" builtinId="8" hidden="1"/>
    <cellStyle name="Hyperlink" xfId="742" builtinId="8" hidden="1"/>
    <cellStyle name="Hyperlink" xfId="744" builtinId="8" hidden="1"/>
    <cellStyle name="Hyperlink" xfId="746" builtinId="8" hidden="1"/>
    <cellStyle name="Hyperlink" xfId="748" builtinId="8" hidden="1"/>
    <cellStyle name="Hyperlink" xfId="750" builtinId="8" hidden="1"/>
    <cellStyle name="Hyperlink" xfId="752" builtinId="8" hidden="1"/>
    <cellStyle name="Hyperlink" xfId="754" builtinId="8" hidden="1"/>
    <cellStyle name="Hyperlink" xfId="756" builtinId="8" hidden="1"/>
    <cellStyle name="Hyperlink" xfId="758" builtinId="8" hidden="1"/>
    <cellStyle name="Hyperlink" xfId="760" builtinId="8" hidden="1"/>
    <cellStyle name="Hyperlink" xfId="762" builtinId="8" hidden="1"/>
    <cellStyle name="Hyperlink" xfId="764" builtinId="8" hidden="1"/>
    <cellStyle name="Normal" xfId="0" builtinId="0"/>
    <cellStyle name="Per cent" xfId="463" builtinId="5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C89"/>
  <sheetViews>
    <sheetView zoomScale="82" zoomScaleNormal="82" zoomScalePageLayoutView="12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" sqref="B1"/>
    </sheetView>
  </sheetViews>
  <sheetFormatPr baseColWidth="10" defaultRowHeight="13" x14ac:dyDescent="0.15"/>
  <cols>
    <col min="1" max="1" width="18.6640625" customWidth="1"/>
    <col min="2" max="2" width="14.33203125" customWidth="1"/>
    <col min="3" max="5" width="10.1640625" bestFit="1" customWidth="1"/>
    <col min="6" max="8" width="8.6640625" bestFit="1" customWidth="1"/>
    <col min="9" max="11" width="10.1640625" bestFit="1" customWidth="1"/>
    <col min="12" max="12" width="9.83203125" bestFit="1" customWidth="1"/>
    <col min="13" max="15" width="8.6640625" bestFit="1" customWidth="1"/>
    <col min="16" max="16" width="14.5" bestFit="1" customWidth="1"/>
    <col min="17" max="17" width="11.83203125" bestFit="1" customWidth="1"/>
    <col min="18" max="18" width="9.1640625" bestFit="1" customWidth="1"/>
    <col min="19" max="20" width="14.5" bestFit="1" customWidth="1"/>
    <col min="21" max="22" width="10.1640625" bestFit="1" customWidth="1"/>
    <col min="23" max="23" width="8.6640625" bestFit="1" customWidth="1"/>
    <col min="24" max="24" width="11" customWidth="1"/>
    <col min="25" max="25" width="10" bestFit="1" customWidth="1"/>
    <col min="26" max="26" width="8.83203125" bestFit="1" customWidth="1"/>
    <col min="27" max="27" width="10.33203125" bestFit="1" customWidth="1"/>
    <col min="28" max="28" width="9.83203125" bestFit="1" customWidth="1"/>
    <col min="29" max="30" width="10.1640625" bestFit="1" customWidth="1"/>
    <col min="31" max="31" width="9.1640625" bestFit="1" customWidth="1"/>
    <col min="32" max="38" width="9.6640625" bestFit="1" customWidth="1"/>
    <col min="39" max="40" width="9.83203125" bestFit="1" customWidth="1"/>
    <col min="41" max="41" width="11.83203125" bestFit="1" customWidth="1"/>
    <col min="42" max="42" width="10.1640625" bestFit="1" customWidth="1"/>
    <col min="43" max="43" width="9.1640625" bestFit="1" customWidth="1"/>
    <col min="44" max="44" width="8.6640625" bestFit="1" customWidth="1"/>
    <col min="45" max="45" width="9" customWidth="1"/>
    <col min="46" max="46" width="8.6640625" customWidth="1"/>
    <col min="47" max="48" width="9.6640625" customWidth="1"/>
    <col min="49" max="55" width="10.83203125" customWidth="1"/>
  </cols>
  <sheetData>
    <row r="1" spans="1:55" ht="14" x14ac:dyDescent="0.15">
      <c r="B1" s="342" t="s">
        <v>611</v>
      </c>
    </row>
    <row r="2" spans="1:55" ht="14" thickBot="1" x14ac:dyDescent="0.2">
      <c r="A2" s="164" t="s">
        <v>271</v>
      </c>
      <c r="B2" s="2"/>
      <c r="C2" s="2"/>
      <c r="D2" s="2"/>
      <c r="E2" s="2"/>
      <c r="F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U2" s="2"/>
      <c r="AV2" s="2"/>
      <c r="AW2" s="2"/>
      <c r="AX2" s="2"/>
      <c r="AY2" s="2"/>
      <c r="AZ2" s="2"/>
      <c r="BA2" s="2"/>
      <c r="BB2" s="2"/>
      <c r="BC2" s="2"/>
    </row>
    <row r="3" spans="1:55" ht="14" thickBot="1" x14ac:dyDescent="0.2">
      <c r="A3" s="3" t="s">
        <v>142</v>
      </c>
      <c r="B3" s="59">
        <v>6</v>
      </c>
      <c r="C3" s="4">
        <v>7</v>
      </c>
      <c r="D3" s="38">
        <v>8</v>
      </c>
      <c r="E3" s="39"/>
      <c r="F3" s="3">
        <v>9</v>
      </c>
      <c r="G3" s="5"/>
      <c r="H3" s="5"/>
      <c r="I3" s="5"/>
      <c r="J3" s="5"/>
      <c r="K3" s="5"/>
      <c r="L3" s="4"/>
      <c r="M3" s="38">
        <v>10</v>
      </c>
      <c r="N3" s="48"/>
      <c r="O3" s="39"/>
      <c r="P3" s="3">
        <v>13</v>
      </c>
      <c r="Q3" s="38">
        <v>14</v>
      </c>
      <c r="R3" s="39"/>
      <c r="S3" s="5">
        <v>15</v>
      </c>
      <c r="T3" s="33" t="s">
        <v>77</v>
      </c>
      <c r="U3" s="3">
        <v>16</v>
      </c>
      <c r="V3" s="4"/>
      <c r="W3" s="38">
        <v>17</v>
      </c>
      <c r="X3" s="39"/>
      <c r="Y3" s="3">
        <v>18</v>
      </c>
      <c r="Z3" s="4"/>
      <c r="AA3" s="48">
        <v>19</v>
      </c>
      <c r="AB3" s="48"/>
      <c r="AC3" s="48"/>
      <c r="AD3" s="39"/>
      <c r="AE3" s="3">
        <v>20</v>
      </c>
      <c r="AF3" s="4"/>
      <c r="AG3" s="38">
        <v>22</v>
      </c>
      <c r="AH3" s="39"/>
      <c r="AI3" s="3">
        <v>23</v>
      </c>
      <c r="AJ3" s="4"/>
      <c r="AK3" s="38">
        <v>24</v>
      </c>
      <c r="AL3" s="39"/>
      <c r="AM3" s="3">
        <v>26</v>
      </c>
      <c r="AN3" s="4"/>
      <c r="AO3" s="38">
        <v>42</v>
      </c>
      <c r="AP3" s="39"/>
      <c r="AQ3" s="3">
        <v>47</v>
      </c>
      <c r="AR3" s="5"/>
      <c r="AS3" s="5"/>
      <c r="AT3" s="4"/>
      <c r="AU3" s="38">
        <v>48</v>
      </c>
      <c r="AV3" s="48"/>
      <c r="AW3" s="39"/>
      <c r="AX3" s="3">
        <v>49</v>
      </c>
      <c r="AY3" s="5"/>
      <c r="AZ3" s="5"/>
      <c r="BA3" s="5"/>
      <c r="BB3" s="4"/>
      <c r="BC3" s="6"/>
    </row>
    <row r="4" spans="1:55" ht="14" thickBot="1" x14ac:dyDescent="0.2">
      <c r="A4" s="7" t="s">
        <v>78</v>
      </c>
      <c r="B4" s="33" t="s">
        <v>79</v>
      </c>
      <c r="C4" s="8" t="s">
        <v>80</v>
      </c>
      <c r="D4" s="40" t="s">
        <v>81</v>
      </c>
      <c r="E4" s="41"/>
      <c r="F4" s="7" t="s">
        <v>82</v>
      </c>
      <c r="G4" s="6"/>
      <c r="H4" s="6"/>
      <c r="I4" s="6"/>
      <c r="J4" s="6"/>
      <c r="K4" s="6"/>
      <c r="L4" s="8"/>
      <c r="M4" s="49" t="s">
        <v>83</v>
      </c>
      <c r="N4" s="50"/>
      <c r="O4" s="51"/>
      <c r="P4" s="7" t="s">
        <v>84</v>
      </c>
      <c r="Q4" s="49" t="s">
        <v>85</v>
      </c>
      <c r="R4" s="51"/>
      <c r="S4" s="6" t="s">
        <v>185</v>
      </c>
      <c r="T4" s="34" t="s">
        <v>84</v>
      </c>
      <c r="U4" s="16" t="s">
        <v>228</v>
      </c>
      <c r="V4" s="18"/>
      <c r="W4" s="49" t="s">
        <v>229</v>
      </c>
      <c r="X4" s="51"/>
      <c r="Y4" s="16" t="s">
        <v>230</v>
      </c>
      <c r="Z4" s="18"/>
      <c r="AA4" s="59" t="s">
        <v>231</v>
      </c>
      <c r="AB4" s="59"/>
      <c r="AC4" s="59"/>
      <c r="AD4" s="41"/>
      <c r="AE4" s="7" t="s">
        <v>232</v>
      </c>
      <c r="AF4" s="8"/>
      <c r="AG4" s="370" t="s">
        <v>233</v>
      </c>
      <c r="AH4" s="371"/>
      <c r="AI4" s="372" t="s">
        <v>234</v>
      </c>
      <c r="AJ4" s="373"/>
      <c r="AK4" s="40" t="s">
        <v>235</v>
      </c>
      <c r="AL4" s="41"/>
      <c r="AM4" s="7" t="s">
        <v>236</v>
      </c>
      <c r="AN4" s="8"/>
      <c r="AO4" s="49" t="s">
        <v>237</v>
      </c>
      <c r="AP4" s="51"/>
      <c r="AQ4" s="372" t="s">
        <v>238</v>
      </c>
      <c r="AR4" s="374"/>
      <c r="AS4" s="6"/>
      <c r="AT4" s="8"/>
      <c r="AU4" s="40" t="s">
        <v>239</v>
      </c>
      <c r="AV4" s="59"/>
      <c r="AW4" s="41"/>
      <c r="AX4" s="16" t="s">
        <v>240</v>
      </c>
      <c r="AY4" s="17"/>
      <c r="AZ4" s="17"/>
      <c r="BA4" s="17"/>
      <c r="BB4" s="18"/>
      <c r="BC4" s="6"/>
    </row>
    <row r="5" spans="1:55" x14ac:dyDescent="0.15">
      <c r="A5" s="19" t="s">
        <v>241</v>
      </c>
      <c r="B5" s="293">
        <v>25785</v>
      </c>
      <c r="C5" s="185">
        <v>25437</v>
      </c>
      <c r="D5" s="42">
        <v>25437</v>
      </c>
      <c r="E5" s="43">
        <v>25437</v>
      </c>
      <c r="F5" s="28">
        <v>25388</v>
      </c>
      <c r="G5" s="10">
        <v>25388</v>
      </c>
      <c r="H5" s="10">
        <v>25388</v>
      </c>
      <c r="I5" s="10">
        <v>25442</v>
      </c>
      <c r="J5" s="10">
        <v>25442</v>
      </c>
      <c r="K5" s="10">
        <v>25442</v>
      </c>
      <c r="L5" s="11">
        <v>25592</v>
      </c>
      <c r="M5" s="52">
        <v>25389</v>
      </c>
      <c r="N5" s="53">
        <v>25389</v>
      </c>
      <c r="O5" s="54">
        <v>25389</v>
      </c>
      <c r="P5" s="22">
        <v>25393</v>
      </c>
      <c r="Q5" s="52">
        <v>25393</v>
      </c>
      <c r="R5" s="54">
        <v>25393</v>
      </c>
      <c r="S5" s="25">
        <v>25393</v>
      </c>
      <c r="T5" s="35">
        <v>25393</v>
      </c>
      <c r="U5" s="31">
        <v>25435</v>
      </c>
      <c r="V5" s="32">
        <v>25435</v>
      </c>
      <c r="W5" s="300">
        <v>24657</v>
      </c>
      <c r="X5" s="300">
        <v>24640</v>
      </c>
      <c r="Y5" s="77">
        <v>25367</v>
      </c>
      <c r="Z5" s="78"/>
      <c r="AA5" s="42">
        <v>25367</v>
      </c>
      <c r="AB5" s="60">
        <v>25367</v>
      </c>
      <c r="AC5" s="60">
        <v>25443</v>
      </c>
      <c r="AD5" s="43">
        <v>25443</v>
      </c>
      <c r="AE5" s="28">
        <v>24687</v>
      </c>
      <c r="AF5" s="11">
        <v>25570</v>
      </c>
      <c r="AG5" s="42">
        <v>25395</v>
      </c>
      <c r="AH5" s="43">
        <v>25395</v>
      </c>
      <c r="AI5" s="28">
        <v>25395</v>
      </c>
      <c r="AJ5" s="11">
        <v>25395</v>
      </c>
      <c r="AK5" s="42">
        <v>25395</v>
      </c>
      <c r="AL5" s="43">
        <v>25395</v>
      </c>
      <c r="AM5" s="28">
        <v>24639</v>
      </c>
      <c r="AN5" s="11">
        <v>25579</v>
      </c>
      <c r="AO5" s="52">
        <v>25428</v>
      </c>
      <c r="AP5" s="54">
        <v>25428</v>
      </c>
      <c r="AQ5" s="28">
        <v>24663</v>
      </c>
      <c r="AR5" s="10">
        <v>25389</v>
      </c>
      <c r="AS5" s="10">
        <v>25389</v>
      </c>
      <c r="AT5" s="11">
        <v>25389</v>
      </c>
      <c r="AU5" s="42">
        <v>24639</v>
      </c>
      <c r="AV5" s="60">
        <v>24688</v>
      </c>
      <c r="AW5" s="43">
        <v>25591</v>
      </c>
      <c r="AX5" s="31">
        <v>25354</v>
      </c>
      <c r="AY5" s="15">
        <v>25354</v>
      </c>
      <c r="AZ5" s="15">
        <v>25354</v>
      </c>
      <c r="BA5" s="15">
        <v>25444</v>
      </c>
      <c r="BB5" s="32">
        <v>25444</v>
      </c>
      <c r="BC5" s="2"/>
    </row>
    <row r="6" spans="1:55" x14ac:dyDescent="0.15">
      <c r="A6" s="20" t="s">
        <v>163</v>
      </c>
      <c r="B6" s="36" t="s">
        <v>164</v>
      </c>
      <c r="C6" s="294" t="s">
        <v>165</v>
      </c>
      <c r="D6" s="44" t="s">
        <v>166</v>
      </c>
      <c r="E6" s="45" t="s">
        <v>167</v>
      </c>
      <c r="F6" s="29" t="s">
        <v>168</v>
      </c>
      <c r="G6" s="9" t="s">
        <v>169</v>
      </c>
      <c r="H6" s="9" t="s">
        <v>170</v>
      </c>
      <c r="I6" s="9" t="s">
        <v>171</v>
      </c>
      <c r="J6" s="9" t="s">
        <v>172</v>
      </c>
      <c r="K6" s="9" t="s">
        <v>173</v>
      </c>
      <c r="L6" s="12" t="s">
        <v>174</v>
      </c>
      <c r="M6" s="44" t="s">
        <v>175</v>
      </c>
      <c r="N6" s="55" t="s">
        <v>176</v>
      </c>
      <c r="O6" s="45" t="s">
        <v>177</v>
      </c>
      <c r="P6" s="23" t="s">
        <v>178</v>
      </c>
      <c r="Q6" s="44" t="s">
        <v>243</v>
      </c>
      <c r="R6" s="45" t="s">
        <v>244</v>
      </c>
      <c r="S6" s="26" t="s">
        <v>245</v>
      </c>
      <c r="T6" s="36">
        <v>99</v>
      </c>
      <c r="U6" s="29" t="s">
        <v>246</v>
      </c>
      <c r="V6" s="12" t="s">
        <v>247</v>
      </c>
      <c r="W6" s="57" t="s">
        <v>249</v>
      </c>
      <c r="X6" s="301" t="s">
        <v>490</v>
      </c>
      <c r="Y6" s="23" t="s">
        <v>248</v>
      </c>
      <c r="Z6" s="75" t="s">
        <v>58</v>
      </c>
      <c r="AA6" s="44" t="s">
        <v>250</v>
      </c>
      <c r="AB6" s="55" t="s">
        <v>253</v>
      </c>
      <c r="AC6" s="55" t="s">
        <v>251</v>
      </c>
      <c r="AD6" s="45" t="s">
        <v>252</v>
      </c>
      <c r="AE6" s="29" t="s">
        <v>254</v>
      </c>
      <c r="AF6" s="12" t="s">
        <v>255</v>
      </c>
      <c r="AG6" s="44" t="s">
        <v>256</v>
      </c>
      <c r="AH6" s="45" t="s">
        <v>257</v>
      </c>
      <c r="AI6" s="29" t="s">
        <v>258</v>
      </c>
      <c r="AJ6" s="12" t="s">
        <v>259</v>
      </c>
      <c r="AK6" s="44" t="s">
        <v>126</v>
      </c>
      <c r="AL6" s="45" t="s">
        <v>57</v>
      </c>
      <c r="AM6" s="29" t="s">
        <v>127</v>
      </c>
      <c r="AN6" s="12" t="s">
        <v>128</v>
      </c>
      <c r="AO6" s="44" t="s">
        <v>129</v>
      </c>
      <c r="AP6" s="45" t="s">
        <v>260</v>
      </c>
      <c r="AQ6" s="29" t="s">
        <v>261</v>
      </c>
      <c r="AR6" s="9" t="s">
        <v>262</v>
      </c>
      <c r="AS6" s="9" t="s">
        <v>263</v>
      </c>
      <c r="AT6" s="12" t="s">
        <v>264</v>
      </c>
      <c r="AU6" s="44" t="s">
        <v>265</v>
      </c>
      <c r="AV6" s="55" t="s">
        <v>266</v>
      </c>
      <c r="AW6" s="45" t="s">
        <v>267</v>
      </c>
      <c r="AX6" s="29" t="s">
        <v>137</v>
      </c>
      <c r="AY6" s="9" t="s">
        <v>140</v>
      </c>
      <c r="AZ6" s="9" t="s">
        <v>141</v>
      </c>
      <c r="BA6" s="9" t="s">
        <v>138</v>
      </c>
      <c r="BB6" s="12" t="s">
        <v>139</v>
      </c>
      <c r="BC6" s="2"/>
    </row>
    <row r="7" spans="1:55" x14ac:dyDescent="0.15">
      <c r="A7" s="20" t="s">
        <v>162</v>
      </c>
      <c r="B7" s="36">
        <v>1.5</v>
      </c>
      <c r="C7" s="294">
        <v>2</v>
      </c>
      <c r="D7" s="44">
        <v>8</v>
      </c>
      <c r="E7" s="45">
        <v>10</v>
      </c>
      <c r="F7" s="29">
        <v>5</v>
      </c>
      <c r="G7" s="9">
        <v>5</v>
      </c>
      <c r="H7" s="9">
        <v>20</v>
      </c>
      <c r="I7" s="9">
        <v>5</v>
      </c>
      <c r="J7" s="9">
        <v>5</v>
      </c>
      <c r="K7" s="9">
        <v>35</v>
      </c>
      <c r="L7" s="12">
        <v>12</v>
      </c>
      <c r="M7" s="44">
        <v>3.3</v>
      </c>
      <c r="N7" s="55">
        <v>2.5</v>
      </c>
      <c r="O7" s="45">
        <v>1.5</v>
      </c>
      <c r="P7" s="23">
        <v>1.2</v>
      </c>
      <c r="Q7" s="44">
        <v>2.7</v>
      </c>
      <c r="R7" s="45">
        <v>2</v>
      </c>
      <c r="S7" s="26">
        <v>10</v>
      </c>
      <c r="T7" s="36">
        <v>0.6</v>
      </c>
      <c r="U7" s="29">
        <v>10</v>
      </c>
      <c r="V7" s="12">
        <v>35</v>
      </c>
      <c r="W7" s="57">
        <v>20</v>
      </c>
      <c r="X7" s="57">
        <v>18</v>
      </c>
      <c r="Y7" s="23">
        <v>2.5</v>
      </c>
      <c r="Z7" s="75">
        <v>2.5</v>
      </c>
      <c r="AA7" s="44">
        <v>0.6</v>
      </c>
      <c r="AB7" s="55">
        <v>0.9</v>
      </c>
      <c r="AC7" s="55">
        <v>0.6</v>
      </c>
      <c r="AD7" s="45">
        <v>0.9</v>
      </c>
      <c r="AE7" s="29">
        <v>6</v>
      </c>
      <c r="AF7" s="12">
        <v>7</v>
      </c>
      <c r="AG7" s="44">
        <v>2</v>
      </c>
      <c r="AH7" s="45">
        <v>2.5</v>
      </c>
      <c r="AI7" s="29">
        <v>2</v>
      </c>
      <c r="AJ7" s="12">
        <v>7</v>
      </c>
      <c r="AK7" s="44">
        <v>11</v>
      </c>
      <c r="AL7" s="45">
        <v>3.2</v>
      </c>
      <c r="AM7" s="29">
        <v>15</v>
      </c>
      <c r="AN7" s="12">
        <v>16</v>
      </c>
      <c r="AO7" s="44">
        <v>1</v>
      </c>
      <c r="AP7" s="45">
        <v>1</v>
      </c>
      <c r="AQ7" s="29">
        <v>12</v>
      </c>
      <c r="AR7" s="9">
        <v>4</v>
      </c>
      <c r="AS7" s="9">
        <v>10</v>
      </c>
      <c r="AT7" s="12">
        <v>8</v>
      </c>
      <c r="AU7" s="44">
        <v>2</v>
      </c>
      <c r="AV7" s="55">
        <v>2</v>
      </c>
      <c r="AW7" s="45">
        <v>1</v>
      </c>
      <c r="AX7" s="29">
        <v>0.7</v>
      </c>
      <c r="AY7" s="9">
        <v>1</v>
      </c>
      <c r="AZ7" s="9">
        <v>1.2</v>
      </c>
      <c r="BA7" s="9">
        <v>0.7</v>
      </c>
      <c r="BB7" s="12">
        <v>1</v>
      </c>
      <c r="BC7" s="2"/>
    </row>
    <row r="8" spans="1:55" ht="14" thickBot="1" x14ac:dyDescent="0.2">
      <c r="A8" s="21" t="s">
        <v>54</v>
      </c>
      <c r="B8" s="37">
        <v>0.2</v>
      </c>
      <c r="C8" s="295">
        <v>0.28000000000000003</v>
      </c>
      <c r="D8" s="46">
        <v>0.23</v>
      </c>
      <c r="E8" s="47">
        <v>0.12</v>
      </c>
      <c r="F8" s="30">
        <v>0.3</v>
      </c>
      <c r="G8" s="13">
        <v>0.6</v>
      </c>
      <c r="H8" s="13">
        <v>0.3</v>
      </c>
      <c r="I8" s="13">
        <v>0.4</v>
      </c>
      <c r="J8" s="13">
        <v>1</v>
      </c>
      <c r="K8" s="13">
        <v>0.2</v>
      </c>
      <c r="L8" s="14">
        <v>0.5</v>
      </c>
      <c r="M8" s="46">
        <v>0.01</v>
      </c>
      <c r="N8" s="56">
        <v>0.08</v>
      </c>
      <c r="O8" s="47">
        <v>0.21</v>
      </c>
      <c r="P8" s="24">
        <v>0.63</v>
      </c>
      <c r="Q8" s="46">
        <v>0.14000000000000001</v>
      </c>
      <c r="R8" s="47">
        <v>0.02</v>
      </c>
      <c r="S8" s="27">
        <v>0.01</v>
      </c>
      <c r="T8" s="37">
        <v>0.09</v>
      </c>
      <c r="U8" s="30">
        <v>0.62</v>
      </c>
      <c r="V8" s="14">
        <v>0.1</v>
      </c>
      <c r="W8" s="58"/>
      <c r="X8" s="58"/>
      <c r="Y8" s="24">
        <v>1.83</v>
      </c>
      <c r="Z8" s="76">
        <v>3.41</v>
      </c>
      <c r="AA8" s="46">
        <v>1.24</v>
      </c>
      <c r="AB8" s="56">
        <v>2.2400000000000002</v>
      </c>
      <c r="AC8" s="56">
        <v>1.47</v>
      </c>
      <c r="AD8" s="47">
        <v>3.25</v>
      </c>
      <c r="AE8" s="30" t="s">
        <v>59</v>
      </c>
      <c r="AF8" s="14" t="s">
        <v>60</v>
      </c>
      <c r="AG8" s="46">
        <v>0.12</v>
      </c>
      <c r="AH8" s="47">
        <v>0.11</v>
      </c>
      <c r="AI8" s="30">
        <v>0.18</v>
      </c>
      <c r="AJ8" s="14">
        <v>0.11</v>
      </c>
      <c r="AK8" s="46">
        <v>0.01</v>
      </c>
      <c r="AL8" s="47">
        <v>0.01</v>
      </c>
      <c r="AM8" s="30" t="s">
        <v>59</v>
      </c>
      <c r="AN8" s="14">
        <v>0.01</v>
      </c>
      <c r="AO8" s="46">
        <v>0.32</v>
      </c>
      <c r="AP8" s="47">
        <v>0.3</v>
      </c>
      <c r="AQ8" s="30" t="s">
        <v>59</v>
      </c>
      <c r="AR8" s="13">
        <v>0.93</v>
      </c>
      <c r="AS8" s="13">
        <v>0.3</v>
      </c>
      <c r="AT8" s="14">
        <v>0.4</v>
      </c>
      <c r="AU8" s="46" t="s">
        <v>59</v>
      </c>
      <c r="AV8" s="56" t="s">
        <v>59</v>
      </c>
      <c r="AW8" s="47">
        <v>0.79</v>
      </c>
      <c r="AX8" s="30">
        <v>0.34</v>
      </c>
      <c r="AY8" s="13">
        <v>3.32</v>
      </c>
      <c r="AZ8" s="13">
        <v>2.15</v>
      </c>
      <c r="BA8" s="13">
        <v>1.52</v>
      </c>
      <c r="BB8" s="14">
        <v>2.48</v>
      </c>
      <c r="BC8" s="2"/>
    </row>
    <row r="9" spans="1:55" ht="14" x14ac:dyDescent="0.15">
      <c r="A9" s="61" t="s">
        <v>115</v>
      </c>
      <c r="B9" s="145">
        <f>SUM(B10:B14)</f>
        <v>2</v>
      </c>
      <c r="C9" s="145">
        <f t="shared" ref="C9:BB9" si="0">SUM(C10:C14)</f>
        <v>0</v>
      </c>
      <c r="D9" s="145">
        <f t="shared" si="0"/>
        <v>0</v>
      </c>
      <c r="E9" s="145">
        <f t="shared" si="0"/>
        <v>0</v>
      </c>
      <c r="F9" s="145">
        <f t="shared" si="0"/>
        <v>0</v>
      </c>
      <c r="G9" s="145">
        <f t="shared" si="0"/>
        <v>0</v>
      </c>
      <c r="H9" s="145">
        <f t="shared" si="0"/>
        <v>0</v>
      </c>
      <c r="I9" s="145">
        <f t="shared" si="0"/>
        <v>0</v>
      </c>
      <c r="J9" s="145">
        <f t="shared" si="0"/>
        <v>0</v>
      </c>
      <c r="K9" s="145">
        <f t="shared" si="0"/>
        <v>0</v>
      </c>
      <c r="L9" s="145">
        <f t="shared" si="0"/>
        <v>0</v>
      </c>
      <c r="M9" s="145">
        <f t="shared" si="0"/>
        <v>0</v>
      </c>
      <c r="N9" s="145">
        <f t="shared" si="0"/>
        <v>0</v>
      </c>
      <c r="O9" s="145">
        <f t="shared" si="0"/>
        <v>0</v>
      </c>
      <c r="P9" s="145">
        <f t="shared" si="0"/>
        <v>0</v>
      </c>
      <c r="Q9" s="145">
        <f t="shared" si="0"/>
        <v>0</v>
      </c>
      <c r="R9" s="145">
        <f t="shared" si="0"/>
        <v>0</v>
      </c>
      <c r="S9" s="145">
        <f t="shared" si="0"/>
        <v>0</v>
      </c>
      <c r="T9" s="145">
        <f t="shared" si="0"/>
        <v>0</v>
      </c>
      <c r="U9" s="145">
        <f t="shared" si="0"/>
        <v>0</v>
      </c>
      <c r="V9" s="145">
        <f t="shared" si="0"/>
        <v>0</v>
      </c>
      <c r="W9" s="145">
        <f t="shared" si="0"/>
        <v>0</v>
      </c>
      <c r="X9" s="145">
        <f t="shared" ref="X9" si="1">SUM(X10:X14)</f>
        <v>0</v>
      </c>
      <c r="Y9" s="145">
        <f t="shared" si="0"/>
        <v>0</v>
      </c>
      <c r="Z9" s="145">
        <f t="shared" si="0"/>
        <v>0</v>
      </c>
      <c r="AA9" s="145">
        <f t="shared" si="0"/>
        <v>0</v>
      </c>
      <c r="AB9" s="145">
        <f t="shared" si="0"/>
        <v>0</v>
      </c>
      <c r="AC9" s="145">
        <f t="shared" si="0"/>
        <v>4</v>
      </c>
      <c r="AD9" s="145">
        <f t="shared" si="0"/>
        <v>1</v>
      </c>
      <c r="AE9" s="145">
        <f t="shared" si="0"/>
        <v>0</v>
      </c>
      <c r="AF9" s="145">
        <f t="shared" si="0"/>
        <v>0</v>
      </c>
      <c r="AG9" s="145">
        <f t="shared" si="0"/>
        <v>0</v>
      </c>
      <c r="AH9" s="145">
        <f t="shared" si="0"/>
        <v>0</v>
      </c>
      <c r="AI9" s="145">
        <f t="shared" si="0"/>
        <v>0</v>
      </c>
      <c r="AJ9" s="145">
        <f t="shared" si="0"/>
        <v>0</v>
      </c>
      <c r="AK9" s="145">
        <f t="shared" si="0"/>
        <v>0</v>
      </c>
      <c r="AL9" s="145">
        <f t="shared" si="0"/>
        <v>0</v>
      </c>
      <c r="AM9" s="145">
        <f t="shared" si="0"/>
        <v>0</v>
      </c>
      <c r="AN9" s="145">
        <f t="shared" si="0"/>
        <v>1</v>
      </c>
      <c r="AO9" s="145">
        <f t="shared" si="0"/>
        <v>2</v>
      </c>
      <c r="AP9" s="145">
        <f t="shared" si="0"/>
        <v>0</v>
      </c>
      <c r="AQ9" s="145">
        <f t="shared" si="0"/>
        <v>0</v>
      </c>
      <c r="AR9" s="145">
        <f t="shared" si="0"/>
        <v>0</v>
      </c>
      <c r="AS9" s="145">
        <f t="shared" si="0"/>
        <v>0</v>
      </c>
      <c r="AT9" s="145">
        <f t="shared" si="0"/>
        <v>0</v>
      </c>
      <c r="AU9" s="145">
        <f t="shared" si="0"/>
        <v>0</v>
      </c>
      <c r="AV9" s="145">
        <f t="shared" si="0"/>
        <v>19</v>
      </c>
      <c r="AW9" s="145">
        <f t="shared" si="0"/>
        <v>3</v>
      </c>
      <c r="AX9" s="145">
        <f t="shared" si="0"/>
        <v>0</v>
      </c>
      <c r="AY9" s="145">
        <f t="shared" si="0"/>
        <v>29</v>
      </c>
      <c r="AZ9" s="145">
        <f t="shared" si="0"/>
        <v>0</v>
      </c>
      <c r="BA9" s="145">
        <f t="shared" si="0"/>
        <v>4</v>
      </c>
      <c r="BB9" s="145">
        <f t="shared" si="0"/>
        <v>3</v>
      </c>
      <c r="BC9">
        <f>SUM(B9:BB9)</f>
        <v>68</v>
      </c>
    </row>
    <row r="10" spans="1:55" ht="14" x14ac:dyDescent="0.15">
      <c r="A10" s="62" t="s">
        <v>116</v>
      </c>
      <c r="B10" s="36" t="s">
        <v>180</v>
      </c>
      <c r="C10" s="23" t="s">
        <v>180</v>
      </c>
      <c r="D10" s="44" t="s">
        <v>180</v>
      </c>
      <c r="E10" s="45" t="s">
        <v>180</v>
      </c>
      <c r="F10" s="29" t="s">
        <v>180</v>
      </c>
      <c r="G10" s="9" t="s">
        <v>180</v>
      </c>
      <c r="H10" s="9" t="s">
        <v>180</v>
      </c>
      <c r="I10" s="9" t="s">
        <v>180</v>
      </c>
      <c r="J10" s="9" t="s">
        <v>180</v>
      </c>
      <c r="K10" s="9" t="s">
        <v>180</v>
      </c>
      <c r="L10" s="12" t="s">
        <v>180</v>
      </c>
      <c r="M10" s="44" t="s">
        <v>180</v>
      </c>
      <c r="N10" s="55" t="s">
        <v>180</v>
      </c>
      <c r="O10" s="45" t="s">
        <v>180</v>
      </c>
      <c r="P10" s="23" t="s">
        <v>180</v>
      </c>
      <c r="Q10" s="44" t="s">
        <v>180</v>
      </c>
      <c r="R10" s="45" t="s">
        <v>180</v>
      </c>
      <c r="S10" s="26" t="s">
        <v>180</v>
      </c>
      <c r="T10" s="36" t="s">
        <v>180</v>
      </c>
      <c r="U10" s="29" t="s">
        <v>180</v>
      </c>
      <c r="V10" s="12" t="s">
        <v>180</v>
      </c>
      <c r="W10" s="57" t="s">
        <v>180</v>
      </c>
      <c r="X10" s="57" t="s">
        <v>180</v>
      </c>
      <c r="Y10" s="23" t="s">
        <v>180</v>
      </c>
      <c r="Z10" s="75" t="s">
        <v>180</v>
      </c>
      <c r="AA10" s="44" t="s">
        <v>180</v>
      </c>
      <c r="AB10" s="55" t="s">
        <v>180</v>
      </c>
      <c r="AC10" s="55" t="s">
        <v>180</v>
      </c>
      <c r="AD10" s="45" t="s">
        <v>180</v>
      </c>
      <c r="AE10" s="29" t="s">
        <v>180</v>
      </c>
      <c r="AF10" s="12" t="s">
        <v>180</v>
      </c>
      <c r="AG10" s="44" t="s">
        <v>180</v>
      </c>
      <c r="AH10" s="45" t="s">
        <v>180</v>
      </c>
      <c r="AI10" s="29" t="s">
        <v>180</v>
      </c>
      <c r="AJ10" s="12" t="s">
        <v>180</v>
      </c>
      <c r="AK10" s="44" t="s">
        <v>180</v>
      </c>
      <c r="AL10" s="45" t="s">
        <v>180</v>
      </c>
      <c r="AM10" s="29" t="s">
        <v>180</v>
      </c>
      <c r="AN10" s="12" t="s">
        <v>180</v>
      </c>
      <c r="AO10" s="44" t="s">
        <v>180</v>
      </c>
      <c r="AP10" s="45" t="s">
        <v>180</v>
      </c>
      <c r="AQ10" s="29" t="s">
        <v>180</v>
      </c>
      <c r="AR10" s="9" t="s">
        <v>180</v>
      </c>
      <c r="AS10" s="9" t="s">
        <v>180</v>
      </c>
      <c r="AT10" s="12" t="s">
        <v>180</v>
      </c>
      <c r="AU10" s="44" t="s">
        <v>180</v>
      </c>
      <c r="AV10" s="55" t="s">
        <v>180</v>
      </c>
      <c r="AW10" s="45" t="s">
        <v>180</v>
      </c>
      <c r="AX10" s="29" t="s">
        <v>180</v>
      </c>
      <c r="AY10" s="9" t="s">
        <v>180</v>
      </c>
      <c r="AZ10" s="9" t="s">
        <v>180</v>
      </c>
      <c r="BA10" s="9" t="s">
        <v>180</v>
      </c>
      <c r="BB10" s="12">
        <v>1</v>
      </c>
      <c r="BC10">
        <f t="shared" ref="BC10:BC62" si="2">SUM(B10:BB10)</f>
        <v>1</v>
      </c>
    </row>
    <row r="11" spans="1:55" ht="14" x14ac:dyDescent="0.15">
      <c r="A11" s="62" t="s">
        <v>117</v>
      </c>
      <c r="B11" s="36">
        <v>2</v>
      </c>
      <c r="C11" s="23" t="s">
        <v>180</v>
      </c>
      <c r="D11" s="44" t="s">
        <v>180</v>
      </c>
      <c r="E11" s="45" t="s">
        <v>180</v>
      </c>
      <c r="F11" s="29" t="s">
        <v>180</v>
      </c>
      <c r="G11" s="9" t="s">
        <v>180</v>
      </c>
      <c r="H11" s="9" t="s">
        <v>180</v>
      </c>
      <c r="I11" s="9" t="s">
        <v>180</v>
      </c>
      <c r="J11" s="9" t="s">
        <v>180</v>
      </c>
      <c r="K11" s="9" t="s">
        <v>180</v>
      </c>
      <c r="L11" s="12" t="s">
        <v>180</v>
      </c>
      <c r="M11" s="44" t="s">
        <v>180</v>
      </c>
      <c r="N11" s="55" t="s">
        <v>180</v>
      </c>
      <c r="O11" s="45" t="s">
        <v>180</v>
      </c>
      <c r="P11" s="23" t="s">
        <v>180</v>
      </c>
      <c r="Q11" s="44" t="s">
        <v>180</v>
      </c>
      <c r="R11" s="45" t="s">
        <v>180</v>
      </c>
      <c r="S11" s="26" t="s">
        <v>180</v>
      </c>
      <c r="T11" s="36" t="s">
        <v>180</v>
      </c>
      <c r="U11" s="29" t="s">
        <v>180</v>
      </c>
      <c r="V11" s="12" t="s">
        <v>180</v>
      </c>
      <c r="W11" s="57" t="s">
        <v>180</v>
      </c>
      <c r="X11" s="57" t="s">
        <v>180</v>
      </c>
      <c r="Y11" s="23" t="s">
        <v>180</v>
      </c>
      <c r="Z11" s="75" t="s">
        <v>180</v>
      </c>
      <c r="AA11" s="44" t="s">
        <v>180</v>
      </c>
      <c r="AB11" s="55" t="s">
        <v>180</v>
      </c>
      <c r="AC11" s="55">
        <v>4</v>
      </c>
      <c r="AD11" s="45">
        <v>1</v>
      </c>
      <c r="AE11" s="29" t="s">
        <v>180</v>
      </c>
      <c r="AF11" s="12" t="s">
        <v>180</v>
      </c>
      <c r="AG11" s="44" t="s">
        <v>180</v>
      </c>
      <c r="AH11" s="45" t="s">
        <v>180</v>
      </c>
      <c r="AI11" s="29" t="s">
        <v>180</v>
      </c>
      <c r="AJ11" s="12" t="s">
        <v>180</v>
      </c>
      <c r="AK11" s="44" t="s">
        <v>180</v>
      </c>
      <c r="AL11" s="45" t="s">
        <v>180</v>
      </c>
      <c r="AM11" s="29" t="s">
        <v>180</v>
      </c>
      <c r="AN11" s="12">
        <v>1</v>
      </c>
      <c r="AO11" s="44" t="s">
        <v>180</v>
      </c>
      <c r="AP11" s="45" t="s">
        <v>180</v>
      </c>
      <c r="AQ11" s="29" t="s">
        <v>180</v>
      </c>
      <c r="AR11" s="9" t="s">
        <v>180</v>
      </c>
      <c r="AS11" s="9" t="s">
        <v>180</v>
      </c>
      <c r="AT11" s="12" t="s">
        <v>180</v>
      </c>
      <c r="AU11" s="44" t="s">
        <v>180</v>
      </c>
      <c r="AV11" s="55">
        <v>19</v>
      </c>
      <c r="AW11" s="45">
        <v>3</v>
      </c>
      <c r="AX11" s="29" t="s">
        <v>180</v>
      </c>
      <c r="AY11" s="9">
        <v>25</v>
      </c>
      <c r="AZ11" s="9" t="s">
        <v>180</v>
      </c>
      <c r="BA11" s="9">
        <v>4</v>
      </c>
      <c r="BB11" s="12" t="s">
        <v>180</v>
      </c>
      <c r="BC11">
        <f t="shared" si="2"/>
        <v>59</v>
      </c>
    </row>
    <row r="12" spans="1:55" ht="14" x14ac:dyDescent="0.15">
      <c r="A12" s="62" t="s">
        <v>118</v>
      </c>
      <c r="B12" s="36" t="s">
        <v>180</v>
      </c>
      <c r="C12" s="23" t="s">
        <v>180</v>
      </c>
      <c r="D12" s="44" t="s">
        <v>180</v>
      </c>
      <c r="E12" s="45" t="s">
        <v>180</v>
      </c>
      <c r="F12" s="29" t="s">
        <v>180</v>
      </c>
      <c r="G12" s="9" t="s">
        <v>181</v>
      </c>
      <c r="H12" s="9" t="s">
        <v>180</v>
      </c>
      <c r="I12" s="9" t="s">
        <v>180</v>
      </c>
      <c r="J12" s="9" t="s">
        <v>180</v>
      </c>
      <c r="K12" s="9" t="s">
        <v>180</v>
      </c>
      <c r="L12" s="12" t="s">
        <v>180</v>
      </c>
      <c r="M12" s="44" t="s">
        <v>180</v>
      </c>
      <c r="N12" s="55" t="s">
        <v>180</v>
      </c>
      <c r="O12" s="45" t="s">
        <v>180</v>
      </c>
      <c r="P12" s="23" t="s">
        <v>180</v>
      </c>
      <c r="Q12" s="44" t="s">
        <v>180</v>
      </c>
      <c r="R12" s="45" t="s">
        <v>180</v>
      </c>
      <c r="S12" s="26" t="s">
        <v>180</v>
      </c>
      <c r="T12" s="36" t="s">
        <v>180</v>
      </c>
      <c r="U12" s="29" t="s">
        <v>180</v>
      </c>
      <c r="V12" s="12" t="s">
        <v>180</v>
      </c>
      <c r="W12" s="57" t="s">
        <v>180</v>
      </c>
      <c r="X12" s="57" t="s">
        <v>180</v>
      </c>
      <c r="Y12" s="23" t="s">
        <v>180</v>
      </c>
      <c r="Z12" s="75" t="s">
        <v>180</v>
      </c>
      <c r="AA12" s="44" t="s">
        <v>180</v>
      </c>
      <c r="AB12" s="55" t="s">
        <v>180</v>
      </c>
      <c r="AC12" s="55" t="s">
        <v>180</v>
      </c>
      <c r="AD12" s="45" t="s">
        <v>180</v>
      </c>
      <c r="AE12" s="29" t="s">
        <v>180</v>
      </c>
      <c r="AF12" s="12" t="s">
        <v>180</v>
      </c>
      <c r="AG12" s="44" t="s">
        <v>180</v>
      </c>
      <c r="AH12" s="45" t="s">
        <v>180</v>
      </c>
      <c r="AI12" s="29" t="s">
        <v>180</v>
      </c>
      <c r="AJ12" s="12" t="s">
        <v>180</v>
      </c>
      <c r="AK12" s="44" t="s">
        <v>180</v>
      </c>
      <c r="AL12" s="45" t="s">
        <v>180</v>
      </c>
      <c r="AM12" s="29" t="s">
        <v>180</v>
      </c>
      <c r="AN12" s="12" t="s">
        <v>180</v>
      </c>
      <c r="AO12" s="44">
        <v>1</v>
      </c>
      <c r="AP12" s="45" t="s">
        <v>180</v>
      </c>
      <c r="AQ12" s="29" t="s">
        <v>180</v>
      </c>
      <c r="AR12" s="9" t="s">
        <v>180</v>
      </c>
      <c r="AS12" s="9" t="s">
        <v>180</v>
      </c>
      <c r="AT12" s="12" t="s">
        <v>180</v>
      </c>
      <c r="AU12" s="44" t="s">
        <v>180</v>
      </c>
      <c r="AV12" s="55" t="s">
        <v>180</v>
      </c>
      <c r="AW12" s="45" t="s">
        <v>180</v>
      </c>
      <c r="AX12" s="29" t="s">
        <v>180</v>
      </c>
      <c r="AY12" s="9" t="s">
        <v>180</v>
      </c>
      <c r="AZ12" s="9" t="s">
        <v>180</v>
      </c>
      <c r="BA12" s="9" t="s">
        <v>180</v>
      </c>
      <c r="BB12" s="12" t="s">
        <v>180</v>
      </c>
      <c r="BC12">
        <f t="shared" si="2"/>
        <v>1</v>
      </c>
    </row>
    <row r="13" spans="1:55" ht="14" x14ac:dyDescent="0.15">
      <c r="A13" s="62" t="s">
        <v>119</v>
      </c>
      <c r="B13" s="36" t="s">
        <v>180</v>
      </c>
      <c r="C13" s="23" t="s">
        <v>180</v>
      </c>
      <c r="D13" s="44" t="s">
        <v>180</v>
      </c>
      <c r="E13" s="45" t="s">
        <v>180</v>
      </c>
      <c r="F13" s="29" t="s">
        <v>180</v>
      </c>
      <c r="G13" s="9" t="s">
        <v>180</v>
      </c>
      <c r="H13" s="9" t="s">
        <v>180</v>
      </c>
      <c r="I13" s="9" t="s">
        <v>180</v>
      </c>
      <c r="J13" s="9" t="s">
        <v>180</v>
      </c>
      <c r="K13" s="9" t="s">
        <v>180</v>
      </c>
      <c r="L13" s="12" t="s">
        <v>180</v>
      </c>
      <c r="M13" s="44" t="s">
        <v>180</v>
      </c>
      <c r="N13" s="55" t="s">
        <v>180</v>
      </c>
      <c r="O13" s="45" t="s">
        <v>180</v>
      </c>
      <c r="P13" s="23" t="s">
        <v>180</v>
      </c>
      <c r="Q13" s="44" t="s">
        <v>180</v>
      </c>
      <c r="R13" s="45" t="s">
        <v>180</v>
      </c>
      <c r="S13" s="26" t="s">
        <v>180</v>
      </c>
      <c r="T13" s="36" t="s">
        <v>180</v>
      </c>
      <c r="U13" s="29" t="s">
        <v>180</v>
      </c>
      <c r="V13" s="12" t="s">
        <v>180</v>
      </c>
      <c r="W13" s="57" t="s">
        <v>180</v>
      </c>
      <c r="X13" s="57" t="s">
        <v>180</v>
      </c>
      <c r="Y13" s="23" t="s">
        <v>180</v>
      </c>
      <c r="Z13" s="75" t="s">
        <v>180</v>
      </c>
      <c r="AA13" s="44" t="s">
        <v>180</v>
      </c>
      <c r="AB13" s="55" t="s">
        <v>180</v>
      </c>
      <c r="AC13" s="55" t="s">
        <v>180</v>
      </c>
      <c r="AD13" s="45" t="s">
        <v>180</v>
      </c>
      <c r="AE13" s="29" t="s">
        <v>180</v>
      </c>
      <c r="AF13" s="12" t="s">
        <v>180</v>
      </c>
      <c r="AG13" s="44" t="s">
        <v>180</v>
      </c>
      <c r="AH13" s="45" t="s">
        <v>180</v>
      </c>
      <c r="AI13" s="29" t="s">
        <v>180</v>
      </c>
      <c r="AJ13" s="12" t="s">
        <v>180</v>
      </c>
      <c r="AK13" s="44" t="s">
        <v>180</v>
      </c>
      <c r="AL13" s="45" t="s">
        <v>180</v>
      </c>
      <c r="AM13" s="29" t="s">
        <v>180</v>
      </c>
      <c r="AN13" s="12" t="s">
        <v>180</v>
      </c>
      <c r="AO13" s="44">
        <v>1</v>
      </c>
      <c r="AP13" s="45" t="s">
        <v>180</v>
      </c>
      <c r="AQ13" s="29" t="s">
        <v>180</v>
      </c>
      <c r="AR13" s="9" t="s">
        <v>180</v>
      </c>
      <c r="AS13" s="9" t="s">
        <v>180</v>
      </c>
      <c r="AT13" s="12" t="s">
        <v>180</v>
      </c>
      <c r="AU13" s="44" t="s">
        <v>180</v>
      </c>
      <c r="AV13" s="55" t="s">
        <v>180</v>
      </c>
      <c r="AW13" s="45" t="s">
        <v>180</v>
      </c>
      <c r="AX13" s="29" t="s">
        <v>180</v>
      </c>
      <c r="AY13" s="9">
        <v>2</v>
      </c>
      <c r="AZ13" s="9" t="s">
        <v>180</v>
      </c>
      <c r="BA13" s="9" t="s">
        <v>180</v>
      </c>
      <c r="BB13" s="12" t="s">
        <v>180</v>
      </c>
      <c r="BC13">
        <f t="shared" si="2"/>
        <v>3</v>
      </c>
    </row>
    <row r="14" spans="1:55" ht="14" x14ac:dyDescent="0.15">
      <c r="A14" s="62" t="s">
        <v>120</v>
      </c>
      <c r="B14" s="36" t="s">
        <v>180</v>
      </c>
      <c r="C14" s="23" t="s">
        <v>180</v>
      </c>
      <c r="D14" s="44" t="s">
        <v>180</v>
      </c>
      <c r="E14" s="45" t="s">
        <v>180</v>
      </c>
      <c r="F14" s="29" t="s">
        <v>180</v>
      </c>
      <c r="G14" s="9" t="s">
        <v>180</v>
      </c>
      <c r="H14" s="9" t="s">
        <v>180</v>
      </c>
      <c r="I14" s="9" t="s">
        <v>180</v>
      </c>
      <c r="J14" s="9" t="s">
        <v>180</v>
      </c>
      <c r="K14" s="9" t="s">
        <v>180</v>
      </c>
      <c r="L14" s="12" t="s">
        <v>180</v>
      </c>
      <c r="M14" s="44" t="s">
        <v>180</v>
      </c>
      <c r="N14" s="55" t="s">
        <v>180</v>
      </c>
      <c r="O14" s="45" t="s">
        <v>180</v>
      </c>
      <c r="P14" s="23" t="s">
        <v>180</v>
      </c>
      <c r="Q14" s="44" t="s">
        <v>180</v>
      </c>
      <c r="R14" s="45" t="s">
        <v>180</v>
      </c>
      <c r="S14" s="26" t="s">
        <v>180</v>
      </c>
      <c r="T14" s="36" t="s">
        <v>180</v>
      </c>
      <c r="U14" s="29" t="s">
        <v>180</v>
      </c>
      <c r="V14" s="12" t="s">
        <v>180</v>
      </c>
      <c r="W14" s="57" t="s">
        <v>180</v>
      </c>
      <c r="X14" s="57" t="s">
        <v>180</v>
      </c>
      <c r="Y14" s="23" t="s">
        <v>180</v>
      </c>
      <c r="Z14" s="75" t="s">
        <v>180</v>
      </c>
      <c r="AA14" s="44" t="s">
        <v>180</v>
      </c>
      <c r="AB14" s="55" t="s">
        <v>180</v>
      </c>
      <c r="AC14" s="55" t="s">
        <v>180</v>
      </c>
      <c r="AD14" s="45" t="s">
        <v>180</v>
      </c>
      <c r="AE14" s="29" t="s">
        <v>180</v>
      </c>
      <c r="AF14" s="12" t="s">
        <v>180</v>
      </c>
      <c r="AG14" s="44" t="s">
        <v>180</v>
      </c>
      <c r="AH14" s="45" t="s">
        <v>180</v>
      </c>
      <c r="AI14" s="29" t="s">
        <v>180</v>
      </c>
      <c r="AJ14" s="12" t="s">
        <v>180</v>
      </c>
      <c r="AK14" s="44" t="s">
        <v>180</v>
      </c>
      <c r="AL14" s="45" t="s">
        <v>180</v>
      </c>
      <c r="AM14" s="29" t="s">
        <v>180</v>
      </c>
      <c r="AN14" s="12" t="s">
        <v>180</v>
      </c>
      <c r="AO14" s="44" t="s">
        <v>180</v>
      </c>
      <c r="AP14" s="45" t="s">
        <v>180</v>
      </c>
      <c r="AQ14" s="29" t="s">
        <v>180</v>
      </c>
      <c r="AR14" s="9" t="s">
        <v>180</v>
      </c>
      <c r="AS14" s="9" t="s">
        <v>180</v>
      </c>
      <c r="AT14" s="12" t="s">
        <v>180</v>
      </c>
      <c r="AU14" s="44" t="s">
        <v>180</v>
      </c>
      <c r="AV14" s="55" t="s">
        <v>180</v>
      </c>
      <c r="AW14" s="45" t="s">
        <v>180</v>
      </c>
      <c r="AX14" s="29" t="s">
        <v>180</v>
      </c>
      <c r="AY14" s="9">
        <v>2</v>
      </c>
      <c r="AZ14" s="9" t="s">
        <v>180</v>
      </c>
      <c r="BA14" s="9" t="s">
        <v>180</v>
      </c>
      <c r="BB14" s="12">
        <v>2</v>
      </c>
      <c r="BC14">
        <f t="shared" si="2"/>
        <v>4</v>
      </c>
    </row>
    <row r="15" spans="1:55" s="164" customFormat="1" ht="14" x14ac:dyDescent="0.15">
      <c r="A15" s="63" t="s">
        <v>478</v>
      </c>
      <c r="B15" s="296">
        <v>0</v>
      </c>
      <c r="C15" s="296">
        <v>6</v>
      </c>
      <c r="D15" s="297">
        <v>5</v>
      </c>
      <c r="E15" s="298">
        <v>0</v>
      </c>
      <c r="F15" s="297">
        <v>0</v>
      </c>
      <c r="G15" s="297">
        <v>0</v>
      </c>
      <c r="H15" s="297">
        <v>0</v>
      </c>
      <c r="I15" s="297">
        <v>0</v>
      </c>
      <c r="J15" s="297">
        <v>0</v>
      </c>
      <c r="K15" s="297">
        <v>0</v>
      </c>
      <c r="L15" s="297">
        <v>0</v>
      </c>
      <c r="M15" s="297">
        <v>0</v>
      </c>
      <c r="N15" s="297">
        <v>0</v>
      </c>
      <c r="O15" s="297">
        <v>0</v>
      </c>
      <c r="P15" s="297">
        <v>0</v>
      </c>
      <c r="Q15" s="297">
        <v>0</v>
      </c>
      <c r="R15" s="297">
        <v>0</v>
      </c>
      <c r="S15" s="297">
        <v>0</v>
      </c>
      <c r="T15" s="297">
        <v>0</v>
      </c>
      <c r="U15" s="297">
        <v>0</v>
      </c>
      <c r="V15" s="297">
        <v>0</v>
      </c>
      <c r="W15" s="297">
        <v>0</v>
      </c>
      <c r="X15" s="297">
        <v>0</v>
      </c>
      <c r="Y15" s="297">
        <v>0</v>
      </c>
      <c r="Z15" s="297">
        <v>0</v>
      </c>
      <c r="AA15" s="297">
        <v>0</v>
      </c>
      <c r="AB15" s="297">
        <v>0</v>
      </c>
      <c r="AC15" s="297">
        <v>0</v>
      </c>
      <c r="AD15" s="297">
        <v>0</v>
      </c>
      <c r="AE15" s="297">
        <v>0</v>
      </c>
      <c r="AF15" s="297">
        <v>0</v>
      </c>
      <c r="AG15" s="297">
        <v>0</v>
      </c>
      <c r="AH15" s="297">
        <v>0</v>
      </c>
      <c r="AI15" s="297">
        <v>0</v>
      </c>
      <c r="AJ15" s="297">
        <v>0</v>
      </c>
      <c r="AK15" s="297">
        <v>0</v>
      </c>
      <c r="AL15" s="297">
        <v>0</v>
      </c>
      <c r="AM15" s="297">
        <v>0</v>
      </c>
      <c r="AN15" s="297">
        <v>0</v>
      </c>
      <c r="AO15" s="297">
        <v>0</v>
      </c>
      <c r="AP15" s="297">
        <v>0</v>
      </c>
      <c r="AQ15" s="297">
        <v>0</v>
      </c>
      <c r="AR15" s="297">
        <v>0</v>
      </c>
      <c r="AS15" s="297">
        <v>0</v>
      </c>
      <c r="AT15" s="297">
        <v>0</v>
      </c>
      <c r="AU15" s="297">
        <v>0</v>
      </c>
      <c r="AV15" s="297">
        <v>0</v>
      </c>
      <c r="AW15" s="297">
        <v>0</v>
      </c>
      <c r="AX15" s="297">
        <v>0</v>
      </c>
      <c r="AY15" s="297">
        <v>0</v>
      </c>
      <c r="AZ15" s="297">
        <v>0</v>
      </c>
      <c r="BA15" s="297">
        <v>0</v>
      </c>
      <c r="BB15" s="297">
        <v>0</v>
      </c>
      <c r="BC15" s="299">
        <f t="shared" si="2"/>
        <v>11</v>
      </c>
    </row>
    <row r="16" spans="1:55" ht="14" x14ac:dyDescent="0.15">
      <c r="A16" s="64" t="s">
        <v>121</v>
      </c>
      <c r="B16" s="145">
        <f>SUM(B17:B19)</f>
        <v>2</v>
      </c>
      <c r="C16" s="145">
        <f t="shared" ref="C16:BC16" si="3">SUM(C17:C19)</f>
        <v>2</v>
      </c>
      <c r="D16" s="145">
        <f t="shared" si="3"/>
        <v>0</v>
      </c>
      <c r="E16" s="145">
        <f t="shared" si="3"/>
        <v>0</v>
      </c>
      <c r="F16" s="145">
        <f t="shared" si="3"/>
        <v>0</v>
      </c>
      <c r="G16" s="145">
        <f t="shared" si="3"/>
        <v>3</v>
      </c>
      <c r="H16" s="145">
        <f t="shared" si="3"/>
        <v>0</v>
      </c>
      <c r="I16" s="145">
        <f t="shared" si="3"/>
        <v>2</v>
      </c>
      <c r="J16" s="145">
        <f t="shared" si="3"/>
        <v>0</v>
      </c>
      <c r="K16" s="145">
        <f t="shared" si="3"/>
        <v>1</v>
      </c>
      <c r="L16" s="145">
        <f t="shared" si="3"/>
        <v>1</v>
      </c>
      <c r="M16" s="145">
        <f t="shared" si="3"/>
        <v>0</v>
      </c>
      <c r="N16" s="145">
        <f t="shared" si="3"/>
        <v>0</v>
      </c>
      <c r="O16" s="145">
        <f t="shared" si="3"/>
        <v>4</v>
      </c>
      <c r="P16" s="145">
        <f t="shared" si="3"/>
        <v>2</v>
      </c>
      <c r="Q16" s="145">
        <f t="shared" si="3"/>
        <v>3</v>
      </c>
      <c r="R16" s="145">
        <f t="shared" si="3"/>
        <v>1</v>
      </c>
      <c r="S16" s="145">
        <f t="shared" si="3"/>
        <v>0</v>
      </c>
      <c r="T16" s="145">
        <f t="shared" si="3"/>
        <v>1</v>
      </c>
      <c r="U16" s="145">
        <f t="shared" si="3"/>
        <v>0</v>
      </c>
      <c r="V16" s="145">
        <f t="shared" si="3"/>
        <v>0</v>
      </c>
      <c r="W16" s="145">
        <f t="shared" si="3"/>
        <v>1</v>
      </c>
      <c r="X16" s="145">
        <f t="shared" ref="X16" si="4">SUM(X17:X19)</f>
        <v>1</v>
      </c>
      <c r="Y16" s="145">
        <f t="shared" si="3"/>
        <v>8</v>
      </c>
      <c r="Z16" s="145">
        <f t="shared" si="3"/>
        <v>0</v>
      </c>
      <c r="AA16" s="145">
        <f t="shared" si="3"/>
        <v>11</v>
      </c>
      <c r="AB16" s="145">
        <f t="shared" si="3"/>
        <v>0</v>
      </c>
      <c r="AC16" s="145">
        <f t="shared" si="3"/>
        <v>5</v>
      </c>
      <c r="AD16" s="145">
        <f t="shared" si="3"/>
        <v>18</v>
      </c>
      <c r="AE16" s="145">
        <f t="shared" si="3"/>
        <v>11</v>
      </c>
      <c r="AF16" s="145">
        <f t="shared" si="3"/>
        <v>8</v>
      </c>
      <c r="AG16" s="145">
        <f t="shared" si="3"/>
        <v>1</v>
      </c>
      <c r="AH16" s="145">
        <f t="shared" si="3"/>
        <v>2</v>
      </c>
      <c r="AI16" s="145">
        <f t="shared" si="3"/>
        <v>0</v>
      </c>
      <c r="AJ16" s="145">
        <f t="shared" si="3"/>
        <v>0</v>
      </c>
      <c r="AK16" s="145">
        <f t="shared" si="3"/>
        <v>0</v>
      </c>
      <c r="AL16" s="145">
        <f t="shared" si="3"/>
        <v>0</v>
      </c>
      <c r="AM16" s="145">
        <f t="shared" si="3"/>
        <v>0</v>
      </c>
      <c r="AN16" s="145">
        <f t="shared" si="3"/>
        <v>9</v>
      </c>
      <c r="AO16" s="145">
        <f t="shared" si="3"/>
        <v>0</v>
      </c>
      <c r="AP16" s="145">
        <f t="shared" si="3"/>
        <v>1</v>
      </c>
      <c r="AQ16" s="145">
        <f t="shared" si="3"/>
        <v>0</v>
      </c>
      <c r="AR16" s="145">
        <f t="shared" si="3"/>
        <v>2</v>
      </c>
      <c r="AS16" s="145">
        <f t="shared" si="3"/>
        <v>0</v>
      </c>
      <c r="AT16" s="145">
        <f t="shared" si="3"/>
        <v>7</v>
      </c>
      <c r="AU16" s="145">
        <f t="shared" si="3"/>
        <v>5</v>
      </c>
      <c r="AV16" s="145">
        <f t="shared" si="3"/>
        <v>3</v>
      </c>
      <c r="AW16" s="145">
        <f t="shared" si="3"/>
        <v>5</v>
      </c>
      <c r="AX16" s="145">
        <f t="shared" si="3"/>
        <v>22</v>
      </c>
      <c r="AY16" s="145">
        <f t="shared" si="3"/>
        <v>0</v>
      </c>
      <c r="AZ16" s="145">
        <f t="shared" si="3"/>
        <v>0</v>
      </c>
      <c r="BA16" s="145">
        <f t="shared" si="3"/>
        <v>13</v>
      </c>
      <c r="BB16" s="145">
        <f t="shared" si="3"/>
        <v>0</v>
      </c>
      <c r="BC16" s="145">
        <f t="shared" si="3"/>
        <v>155</v>
      </c>
    </row>
    <row r="17" spans="1:55" ht="14" x14ac:dyDescent="0.15">
      <c r="A17" s="62" t="s">
        <v>122</v>
      </c>
      <c r="B17" s="36"/>
      <c r="C17" s="23">
        <v>2</v>
      </c>
      <c r="D17" s="44" t="s">
        <v>180</v>
      </c>
      <c r="E17" s="45" t="s">
        <v>180</v>
      </c>
      <c r="F17" s="29" t="s">
        <v>180</v>
      </c>
      <c r="G17" s="9">
        <v>2</v>
      </c>
      <c r="H17" s="9" t="s">
        <v>180</v>
      </c>
      <c r="I17" s="9" t="s">
        <v>180</v>
      </c>
      <c r="J17" s="9" t="s">
        <v>180</v>
      </c>
      <c r="K17" s="9" t="s">
        <v>180</v>
      </c>
      <c r="L17" s="12" t="s">
        <v>180</v>
      </c>
      <c r="M17" s="44" t="s">
        <v>180</v>
      </c>
      <c r="N17" s="55" t="s">
        <v>180</v>
      </c>
      <c r="O17" s="45">
        <v>3</v>
      </c>
      <c r="P17" s="23">
        <v>2</v>
      </c>
      <c r="Q17" s="44">
        <v>2</v>
      </c>
      <c r="R17" s="45">
        <v>1</v>
      </c>
      <c r="S17" s="26" t="s">
        <v>180</v>
      </c>
      <c r="T17" s="36">
        <v>1</v>
      </c>
      <c r="U17" s="29" t="s">
        <v>180</v>
      </c>
      <c r="V17" s="12" t="s">
        <v>180</v>
      </c>
      <c r="W17" s="57">
        <v>1</v>
      </c>
      <c r="X17" s="57">
        <v>1</v>
      </c>
      <c r="Y17" s="23">
        <v>2</v>
      </c>
      <c r="Z17" s="75" t="s">
        <v>180</v>
      </c>
      <c r="AA17" s="44" t="s">
        <v>180</v>
      </c>
      <c r="AB17" s="55" t="s">
        <v>180</v>
      </c>
      <c r="AC17" s="55" t="s">
        <v>180</v>
      </c>
      <c r="AD17" s="45" t="s">
        <v>180</v>
      </c>
      <c r="AE17" s="29" t="s">
        <v>180</v>
      </c>
      <c r="AF17" s="12" t="s">
        <v>180</v>
      </c>
      <c r="AG17" s="44">
        <v>1</v>
      </c>
      <c r="AH17" s="45">
        <v>2</v>
      </c>
      <c r="AI17" s="29" t="s">
        <v>180</v>
      </c>
      <c r="AJ17" s="12" t="s">
        <v>180</v>
      </c>
      <c r="AK17" s="44" t="s">
        <v>180</v>
      </c>
      <c r="AL17" s="45" t="s">
        <v>180</v>
      </c>
      <c r="AM17" s="29" t="s">
        <v>180</v>
      </c>
      <c r="AN17" s="12" t="s">
        <v>180</v>
      </c>
      <c r="AO17" s="44" t="s">
        <v>180</v>
      </c>
      <c r="AP17" s="45" t="s">
        <v>180</v>
      </c>
      <c r="AQ17" s="29" t="s">
        <v>180</v>
      </c>
      <c r="AR17" s="9">
        <v>1</v>
      </c>
      <c r="AS17" s="9" t="s">
        <v>180</v>
      </c>
      <c r="AT17" s="12" t="s">
        <v>180</v>
      </c>
      <c r="AU17" s="44" t="s">
        <v>180</v>
      </c>
      <c r="AV17" s="55" t="s">
        <v>180</v>
      </c>
      <c r="AW17" s="45" t="s">
        <v>180</v>
      </c>
      <c r="AX17" s="29" t="s">
        <v>180</v>
      </c>
      <c r="AY17" s="9" t="s">
        <v>180</v>
      </c>
      <c r="AZ17" s="9" t="s">
        <v>180</v>
      </c>
      <c r="BA17" s="9">
        <v>13</v>
      </c>
      <c r="BB17" s="12" t="s">
        <v>180</v>
      </c>
      <c r="BC17">
        <f t="shared" si="2"/>
        <v>34</v>
      </c>
    </row>
    <row r="18" spans="1:55" ht="14" x14ac:dyDescent="0.15">
      <c r="A18" s="62" t="s">
        <v>123</v>
      </c>
      <c r="B18" s="36">
        <v>2</v>
      </c>
      <c r="C18" s="23"/>
      <c r="D18" s="44" t="s">
        <v>180</v>
      </c>
      <c r="E18" s="45" t="s">
        <v>180</v>
      </c>
      <c r="F18" s="29" t="s">
        <v>180</v>
      </c>
      <c r="G18" s="9">
        <v>1</v>
      </c>
      <c r="H18" s="9" t="s">
        <v>182</v>
      </c>
      <c r="I18" s="9">
        <v>2</v>
      </c>
      <c r="J18" s="9" t="s">
        <v>180</v>
      </c>
      <c r="K18" s="9">
        <v>1</v>
      </c>
      <c r="L18" s="12">
        <v>1</v>
      </c>
      <c r="M18" s="44" t="s">
        <v>180</v>
      </c>
      <c r="N18" s="55" t="s">
        <v>180</v>
      </c>
      <c r="O18" s="45" t="s">
        <v>182</v>
      </c>
      <c r="P18" s="23" t="s">
        <v>180</v>
      </c>
      <c r="Q18" s="44">
        <v>1</v>
      </c>
      <c r="R18" s="45" t="s">
        <v>180</v>
      </c>
      <c r="S18" s="26" t="s">
        <v>180</v>
      </c>
      <c r="T18" s="36" t="s">
        <v>180</v>
      </c>
      <c r="U18" s="29" t="s">
        <v>180</v>
      </c>
      <c r="V18" s="12" t="s">
        <v>180</v>
      </c>
      <c r="W18" s="57" t="s">
        <v>180</v>
      </c>
      <c r="X18" s="57" t="s">
        <v>180</v>
      </c>
      <c r="Y18" s="23">
        <v>6</v>
      </c>
      <c r="Z18" s="75" t="s">
        <v>180</v>
      </c>
      <c r="AA18" s="44">
        <v>4</v>
      </c>
      <c r="AB18" s="55" t="s">
        <v>180</v>
      </c>
      <c r="AC18" s="55">
        <v>4</v>
      </c>
      <c r="AD18" s="45">
        <v>18</v>
      </c>
      <c r="AE18" s="29">
        <v>11</v>
      </c>
      <c r="AF18" s="12">
        <v>8</v>
      </c>
      <c r="AG18" s="44" t="s">
        <v>180</v>
      </c>
      <c r="AH18" s="45" t="s">
        <v>180</v>
      </c>
      <c r="AI18" s="29" t="s">
        <v>180</v>
      </c>
      <c r="AJ18" s="12" t="s">
        <v>180</v>
      </c>
      <c r="AK18" s="44" t="s">
        <v>180</v>
      </c>
      <c r="AL18" s="45" t="s">
        <v>180</v>
      </c>
      <c r="AM18" s="29" t="s">
        <v>180</v>
      </c>
      <c r="AN18" s="12" t="s">
        <v>180</v>
      </c>
      <c r="AO18" s="44" t="s">
        <v>180</v>
      </c>
      <c r="AP18" s="45" t="s">
        <v>180</v>
      </c>
      <c r="AQ18" s="29" t="s">
        <v>180</v>
      </c>
      <c r="AR18" s="9">
        <v>1</v>
      </c>
      <c r="AS18" s="9" t="s">
        <v>180</v>
      </c>
      <c r="AT18" s="12">
        <v>1</v>
      </c>
      <c r="AU18" s="44">
        <v>5</v>
      </c>
      <c r="AV18" s="55">
        <v>3</v>
      </c>
      <c r="AW18" s="45">
        <v>5</v>
      </c>
      <c r="AX18" s="29" t="s">
        <v>180</v>
      </c>
      <c r="AY18" s="9" t="s">
        <v>180</v>
      </c>
      <c r="AZ18" s="9" t="s">
        <v>180</v>
      </c>
      <c r="BA18" s="9" t="s">
        <v>180</v>
      </c>
      <c r="BB18" s="12" t="s">
        <v>180</v>
      </c>
      <c r="BC18">
        <f t="shared" si="2"/>
        <v>74</v>
      </c>
    </row>
    <row r="19" spans="1:55" ht="14" x14ac:dyDescent="0.15">
      <c r="A19" s="62" t="s">
        <v>124</v>
      </c>
      <c r="B19" s="36" t="s">
        <v>180</v>
      </c>
      <c r="C19" s="23" t="s">
        <v>180</v>
      </c>
      <c r="D19" s="44" t="s">
        <v>180</v>
      </c>
      <c r="E19" s="45" t="s">
        <v>180</v>
      </c>
      <c r="F19" s="29" t="s">
        <v>180</v>
      </c>
      <c r="G19" s="9" t="s">
        <v>183</v>
      </c>
      <c r="H19" s="9" t="s">
        <v>183</v>
      </c>
      <c r="I19" s="9" t="s">
        <v>180</v>
      </c>
      <c r="J19" s="9" t="s">
        <v>180</v>
      </c>
      <c r="K19" s="9" t="s">
        <v>180</v>
      </c>
      <c r="L19" s="12" t="s">
        <v>180</v>
      </c>
      <c r="M19" s="44" t="s">
        <v>180</v>
      </c>
      <c r="N19" s="55" t="s">
        <v>180</v>
      </c>
      <c r="O19" s="45">
        <v>1</v>
      </c>
      <c r="P19" s="23" t="s">
        <v>180</v>
      </c>
      <c r="Q19" s="44" t="s">
        <v>180</v>
      </c>
      <c r="R19" s="45" t="s">
        <v>180</v>
      </c>
      <c r="S19" s="26" t="s">
        <v>180</v>
      </c>
      <c r="T19" s="36" t="s">
        <v>180</v>
      </c>
      <c r="U19" s="29" t="s">
        <v>180</v>
      </c>
      <c r="V19" s="12" t="s">
        <v>180</v>
      </c>
      <c r="W19" s="57" t="s">
        <v>180</v>
      </c>
      <c r="X19" s="57" t="s">
        <v>180</v>
      </c>
      <c r="Y19" s="23" t="s">
        <v>180</v>
      </c>
      <c r="Z19" s="75" t="s">
        <v>180</v>
      </c>
      <c r="AA19" s="44">
        <v>7</v>
      </c>
      <c r="AB19" s="55" t="s">
        <v>180</v>
      </c>
      <c r="AC19" s="55">
        <v>1</v>
      </c>
      <c r="AD19" s="45" t="s">
        <v>180</v>
      </c>
      <c r="AE19" s="29" t="s">
        <v>180</v>
      </c>
      <c r="AF19" s="12" t="s">
        <v>180</v>
      </c>
      <c r="AG19" s="44" t="s">
        <v>180</v>
      </c>
      <c r="AH19" s="45" t="s">
        <v>180</v>
      </c>
      <c r="AI19" s="29" t="s">
        <v>180</v>
      </c>
      <c r="AJ19" s="12" t="s">
        <v>180</v>
      </c>
      <c r="AK19" s="44" t="s">
        <v>180</v>
      </c>
      <c r="AL19" s="45" t="s">
        <v>180</v>
      </c>
      <c r="AM19" s="29" t="s">
        <v>180</v>
      </c>
      <c r="AN19" s="12">
        <v>9</v>
      </c>
      <c r="AO19" s="44" t="s">
        <v>180</v>
      </c>
      <c r="AP19" s="45">
        <v>1</v>
      </c>
      <c r="AQ19" s="29" t="s">
        <v>180</v>
      </c>
      <c r="AR19" s="9" t="s">
        <v>180</v>
      </c>
      <c r="AS19" s="9" t="s">
        <v>180</v>
      </c>
      <c r="AT19" s="12">
        <v>6</v>
      </c>
      <c r="AU19" s="44" t="s">
        <v>180</v>
      </c>
      <c r="AV19" s="55" t="s">
        <v>180</v>
      </c>
      <c r="AW19" s="45" t="s">
        <v>180</v>
      </c>
      <c r="AX19" s="29">
        <v>22</v>
      </c>
      <c r="AY19" s="9" t="s">
        <v>180</v>
      </c>
      <c r="AZ19" s="9" t="s">
        <v>180</v>
      </c>
      <c r="BA19" s="9" t="s">
        <v>180</v>
      </c>
      <c r="BB19" s="12" t="s">
        <v>180</v>
      </c>
      <c r="BC19">
        <f t="shared" si="2"/>
        <v>47</v>
      </c>
    </row>
    <row r="20" spans="1:55" ht="14" x14ac:dyDescent="0.15">
      <c r="A20" s="63" t="s">
        <v>135</v>
      </c>
      <c r="B20" s="145">
        <f>SUM(B21:B22)</f>
        <v>2</v>
      </c>
      <c r="C20" s="145">
        <f t="shared" ref="C20:BC20" si="5">SUM(C21:C22)</f>
        <v>0</v>
      </c>
      <c r="D20" s="145">
        <f t="shared" si="5"/>
        <v>0</v>
      </c>
      <c r="E20" s="145">
        <f t="shared" si="5"/>
        <v>0</v>
      </c>
      <c r="F20" s="145">
        <f t="shared" si="5"/>
        <v>0</v>
      </c>
      <c r="G20" s="145">
        <f t="shared" si="5"/>
        <v>1</v>
      </c>
      <c r="H20" s="145">
        <f t="shared" si="5"/>
        <v>0</v>
      </c>
      <c r="I20" s="145">
        <f t="shared" si="5"/>
        <v>0</v>
      </c>
      <c r="J20" s="145">
        <f t="shared" si="5"/>
        <v>6</v>
      </c>
      <c r="K20" s="145">
        <f t="shared" si="5"/>
        <v>0</v>
      </c>
      <c r="L20" s="145">
        <f t="shared" si="5"/>
        <v>0</v>
      </c>
      <c r="M20" s="145">
        <f t="shared" si="5"/>
        <v>0</v>
      </c>
      <c r="N20" s="145">
        <f t="shared" si="5"/>
        <v>0</v>
      </c>
      <c r="O20" s="145">
        <f t="shared" si="5"/>
        <v>0</v>
      </c>
      <c r="P20" s="145">
        <f t="shared" si="5"/>
        <v>0</v>
      </c>
      <c r="Q20" s="145">
        <f t="shared" si="5"/>
        <v>0</v>
      </c>
      <c r="R20" s="145">
        <f t="shared" si="5"/>
        <v>0</v>
      </c>
      <c r="S20" s="145">
        <f t="shared" si="5"/>
        <v>0</v>
      </c>
      <c r="T20" s="145">
        <f t="shared" si="5"/>
        <v>0</v>
      </c>
      <c r="U20" s="145">
        <f t="shared" si="5"/>
        <v>0</v>
      </c>
      <c r="V20" s="145">
        <f t="shared" si="5"/>
        <v>0</v>
      </c>
      <c r="W20" s="145">
        <f t="shared" si="5"/>
        <v>0</v>
      </c>
      <c r="X20" s="145">
        <f t="shared" ref="X20" si="6">SUM(X21:X22)</f>
        <v>0</v>
      </c>
      <c r="Y20" s="145">
        <f t="shared" si="5"/>
        <v>0</v>
      </c>
      <c r="Z20" s="145">
        <f t="shared" si="5"/>
        <v>0</v>
      </c>
      <c r="AA20" s="145">
        <f t="shared" si="5"/>
        <v>0</v>
      </c>
      <c r="AB20" s="145">
        <f t="shared" si="5"/>
        <v>0</v>
      </c>
      <c r="AC20" s="145">
        <f t="shared" si="5"/>
        <v>0</v>
      </c>
      <c r="AD20" s="145">
        <f t="shared" si="5"/>
        <v>0</v>
      </c>
      <c r="AE20" s="145">
        <f t="shared" si="5"/>
        <v>0</v>
      </c>
      <c r="AF20" s="145">
        <f t="shared" si="5"/>
        <v>0</v>
      </c>
      <c r="AG20" s="145">
        <f t="shared" si="5"/>
        <v>0</v>
      </c>
      <c r="AH20" s="145">
        <f t="shared" si="5"/>
        <v>0</v>
      </c>
      <c r="AI20" s="145">
        <f t="shared" si="5"/>
        <v>0</v>
      </c>
      <c r="AJ20" s="145">
        <f t="shared" si="5"/>
        <v>0</v>
      </c>
      <c r="AK20" s="145">
        <f t="shared" si="5"/>
        <v>0</v>
      </c>
      <c r="AL20" s="145">
        <f t="shared" si="5"/>
        <v>0</v>
      </c>
      <c r="AM20" s="145">
        <f t="shared" si="5"/>
        <v>0</v>
      </c>
      <c r="AN20" s="145">
        <f t="shared" si="5"/>
        <v>0</v>
      </c>
      <c r="AO20" s="145">
        <f t="shared" si="5"/>
        <v>0</v>
      </c>
      <c r="AP20" s="145">
        <f t="shared" si="5"/>
        <v>0</v>
      </c>
      <c r="AQ20" s="145">
        <f t="shared" si="5"/>
        <v>0</v>
      </c>
      <c r="AR20" s="145">
        <f t="shared" si="5"/>
        <v>1</v>
      </c>
      <c r="AS20" s="145">
        <f t="shared" si="5"/>
        <v>0</v>
      </c>
      <c r="AT20" s="145">
        <f t="shared" si="5"/>
        <v>0</v>
      </c>
      <c r="AU20" s="145">
        <f t="shared" si="5"/>
        <v>2</v>
      </c>
      <c r="AV20" s="145">
        <f t="shared" si="5"/>
        <v>1</v>
      </c>
      <c r="AW20" s="145">
        <f t="shared" si="5"/>
        <v>1</v>
      </c>
      <c r="AX20" s="145">
        <f t="shared" si="5"/>
        <v>0</v>
      </c>
      <c r="AY20" s="145">
        <f t="shared" si="5"/>
        <v>0</v>
      </c>
      <c r="AZ20" s="145">
        <f t="shared" si="5"/>
        <v>0</v>
      </c>
      <c r="BA20" s="145">
        <f t="shared" si="5"/>
        <v>0</v>
      </c>
      <c r="BB20" s="145">
        <f t="shared" si="5"/>
        <v>0</v>
      </c>
      <c r="BC20" s="145">
        <f t="shared" si="5"/>
        <v>14</v>
      </c>
    </row>
    <row r="21" spans="1:55" ht="14" x14ac:dyDescent="0.15">
      <c r="A21" s="62" t="s">
        <v>134</v>
      </c>
      <c r="B21" s="36">
        <v>2</v>
      </c>
      <c r="C21" s="23"/>
      <c r="D21" s="44" t="s">
        <v>180</v>
      </c>
      <c r="E21" s="45" t="s">
        <v>180</v>
      </c>
      <c r="F21" s="29" t="s">
        <v>180</v>
      </c>
      <c r="G21" s="9" t="s">
        <v>180</v>
      </c>
      <c r="H21" s="9" t="s">
        <v>180</v>
      </c>
      <c r="I21" s="9" t="s">
        <v>180</v>
      </c>
      <c r="J21" s="9" t="s">
        <v>180</v>
      </c>
      <c r="K21" s="9" t="s">
        <v>180</v>
      </c>
      <c r="L21" s="12" t="s">
        <v>180</v>
      </c>
      <c r="M21" s="44" t="s">
        <v>180</v>
      </c>
      <c r="N21" s="55" t="s">
        <v>180</v>
      </c>
      <c r="O21" s="45" t="s">
        <v>180</v>
      </c>
      <c r="P21" s="23" t="s">
        <v>180</v>
      </c>
      <c r="Q21" s="44" t="s">
        <v>180</v>
      </c>
      <c r="R21" s="45" t="s">
        <v>180</v>
      </c>
      <c r="S21" s="26" t="s">
        <v>180</v>
      </c>
      <c r="T21" s="36" t="s">
        <v>180</v>
      </c>
      <c r="U21" s="29" t="s">
        <v>180</v>
      </c>
      <c r="V21" s="12" t="s">
        <v>180</v>
      </c>
      <c r="W21" s="57" t="s">
        <v>180</v>
      </c>
      <c r="X21" s="57" t="s">
        <v>180</v>
      </c>
      <c r="Y21" s="23" t="s">
        <v>180</v>
      </c>
      <c r="Z21" s="75" t="s">
        <v>180</v>
      </c>
      <c r="AA21" s="44" t="s">
        <v>180</v>
      </c>
      <c r="AB21" s="55" t="s">
        <v>180</v>
      </c>
      <c r="AC21" s="55" t="s">
        <v>180</v>
      </c>
      <c r="AD21" s="45" t="s">
        <v>180</v>
      </c>
      <c r="AE21" s="29" t="s">
        <v>180</v>
      </c>
      <c r="AF21" s="12" t="s">
        <v>180</v>
      </c>
      <c r="AG21" s="44" t="s">
        <v>180</v>
      </c>
      <c r="AH21" s="45" t="s">
        <v>180</v>
      </c>
      <c r="AI21" s="29" t="s">
        <v>180</v>
      </c>
      <c r="AJ21" s="12" t="s">
        <v>180</v>
      </c>
      <c r="AK21" s="44" t="s">
        <v>180</v>
      </c>
      <c r="AL21" s="45" t="s">
        <v>180</v>
      </c>
      <c r="AM21" s="29" t="s">
        <v>180</v>
      </c>
      <c r="AN21" s="12" t="s">
        <v>180</v>
      </c>
      <c r="AO21" s="44" t="s">
        <v>180</v>
      </c>
      <c r="AP21" s="45" t="s">
        <v>180</v>
      </c>
      <c r="AQ21" s="29" t="s">
        <v>180</v>
      </c>
      <c r="AR21" s="9" t="s">
        <v>180</v>
      </c>
      <c r="AS21" s="9" t="s">
        <v>180</v>
      </c>
      <c r="AT21" s="12" t="s">
        <v>180</v>
      </c>
      <c r="AU21" s="44">
        <v>2</v>
      </c>
      <c r="AV21" s="55">
        <v>1</v>
      </c>
      <c r="AW21" s="45" t="s">
        <v>180</v>
      </c>
      <c r="AX21" s="29" t="s">
        <v>180</v>
      </c>
      <c r="AY21" s="9" t="s">
        <v>180</v>
      </c>
      <c r="AZ21" s="9" t="s">
        <v>180</v>
      </c>
      <c r="BA21" s="9" t="s">
        <v>180</v>
      </c>
      <c r="BB21" s="12" t="s">
        <v>180</v>
      </c>
      <c r="BC21">
        <f t="shared" si="2"/>
        <v>5</v>
      </c>
    </row>
    <row r="22" spans="1:55" ht="14" x14ac:dyDescent="0.15">
      <c r="A22" s="62" t="s">
        <v>136</v>
      </c>
      <c r="B22" s="36" t="s">
        <v>180</v>
      </c>
      <c r="C22" s="23" t="s">
        <v>180</v>
      </c>
      <c r="D22" s="44" t="s">
        <v>180</v>
      </c>
      <c r="E22" s="45" t="s">
        <v>180</v>
      </c>
      <c r="F22" s="29" t="s">
        <v>180</v>
      </c>
      <c r="G22" s="9">
        <v>1</v>
      </c>
      <c r="H22" s="9" t="s">
        <v>180</v>
      </c>
      <c r="I22" s="9" t="s">
        <v>180</v>
      </c>
      <c r="J22" s="9">
        <v>6</v>
      </c>
      <c r="K22" s="9" t="s">
        <v>180</v>
      </c>
      <c r="L22" s="12" t="s">
        <v>180</v>
      </c>
      <c r="M22" s="44" t="s">
        <v>180</v>
      </c>
      <c r="N22" s="55" t="s">
        <v>180</v>
      </c>
      <c r="O22" s="45" t="s">
        <v>180</v>
      </c>
      <c r="P22" s="23" t="s">
        <v>180</v>
      </c>
      <c r="Q22" s="44" t="s">
        <v>180</v>
      </c>
      <c r="R22" s="45" t="s">
        <v>180</v>
      </c>
      <c r="S22" s="26" t="s">
        <v>180</v>
      </c>
      <c r="T22" s="36" t="s">
        <v>180</v>
      </c>
      <c r="U22" s="29" t="s">
        <v>180</v>
      </c>
      <c r="V22" s="12" t="s">
        <v>180</v>
      </c>
      <c r="W22" s="57" t="s">
        <v>180</v>
      </c>
      <c r="X22" s="57" t="s">
        <v>180</v>
      </c>
      <c r="Y22" s="23" t="s">
        <v>180</v>
      </c>
      <c r="Z22" s="75" t="s">
        <v>180</v>
      </c>
      <c r="AA22" s="44" t="s">
        <v>180</v>
      </c>
      <c r="AB22" s="55" t="s">
        <v>180</v>
      </c>
      <c r="AC22" s="55" t="s">
        <v>180</v>
      </c>
      <c r="AD22" s="45" t="s">
        <v>180</v>
      </c>
      <c r="AE22" s="29" t="s">
        <v>180</v>
      </c>
      <c r="AF22" s="12" t="s">
        <v>180</v>
      </c>
      <c r="AG22" s="44" t="s">
        <v>180</v>
      </c>
      <c r="AH22" s="45" t="s">
        <v>180</v>
      </c>
      <c r="AI22" s="29" t="s">
        <v>180</v>
      </c>
      <c r="AJ22" s="12" t="s">
        <v>180</v>
      </c>
      <c r="AK22" s="44" t="s">
        <v>180</v>
      </c>
      <c r="AL22" s="45" t="s">
        <v>180</v>
      </c>
      <c r="AM22" s="29" t="s">
        <v>180</v>
      </c>
      <c r="AN22" s="12" t="s">
        <v>180</v>
      </c>
      <c r="AO22" s="44" t="s">
        <v>180</v>
      </c>
      <c r="AP22" s="45" t="s">
        <v>180</v>
      </c>
      <c r="AQ22" s="29" t="s">
        <v>180</v>
      </c>
      <c r="AR22" s="9">
        <v>1</v>
      </c>
      <c r="AS22" s="9" t="s">
        <v>180</v>
      </c>
      <c r="AT22" s="12" t="s">
        <v>180</v>
      </c>
      <c r="AU22" s="44" t="s">
        <v>180</v>
      </c>
      <c r="AV22" s="55" t="s">
        <v>180</v>
      </c>
      <c r="AW22" s="45">
        <v>1</v>
      </c>
      <c r="AX22" s="29" t="s">
        <v>180</v>
      </c>
      <c r="AY22" s="9" t="s">
        <v>180</v>
      </c>
      <c r="AZ22" s="9" t="s">
        <v>180</v>
      </c>
      <c r="BA22" s="9" t="s">
        <v>180</v>
      </c>
      <c r="BB22" s="12" t="s">
        <v>180</v>
      </c>
      <c r="BC22">
        <f t="shared" si="2"/>
        <v>9</v>
      </c>
    </row>
    <row r="23" spans="1:55" ht="14" x14ac:dyDescent="0.15">
      <c r="A23" s="64" t="s">
        <v>44</v>
      </c>
      <c r="B23" s="145">
        <f>SUM(B24:B27)</f>
        <v>0</v>
      </c>
      <c r="C23" s="145">
        <f t="shared" ref="C23:BC23" si="7">SUM(C24:C27)</f>
        <v>0</v>
      </c>
      <c r="D23" s="145">
        <f t="shared" si="7"/>
        <v>0</v>
      </c>
      <c r="E23" s="145">
        <f t="shared" si="7"/>
        <v>0</v>
      </c>
      <c r="F23" s="145">
        <f t="shared" si="7"/>
        <v>0</v>
      </c>
      <c r="G23" s="145">
        <f t="shared" si="7"/>
        <v>0</v>
      </c>
      <c r="H23" s="145">
        <f t="shared" si="7"/>
        <v>0</v>
      </c>
      <c r="I23" s="145">
        <f t="shared" si="7"/>
        <v>1</v>
      </c>
      <c r="J23" s="145">
        <f t="shared" si="7"/>
        <v>0</v>
      </c>
      <c r="K23" s="145">
        <f t="shared" si="7"/>
        <v>0</v>
      </c>
      <c r="L23" s="145">
        <f t="shared" si="7"/>
        <v>0</v>
      </c>
      <c r="M23" s="145">
        <f t="shared" si="7"/>
        <v>0</v>
      </c>
      <c r="N23" s="145">
        <f t="shared" si="7"/>
        <v>0</v>
      </c>
      <c r="O23" s="145">
        <f t="shared" si="7"/>
        <v>0</v>
      </c>
      <c r="P23" s="145">
        <f t="shared" si="7"/>
        <v>0</v>
      </c>
      <c r="Q23" s="145">
        <f t="shared" si="7"/>
        <v>0</v>
      </c>
      <c r="R23" s="145">
        <f t="shared" si="7"/>
        <v>0</v>
      </c>
      <c r="S23" s="145">
        <f t="shared" si="7"/>
        <v>0</v>
      </c>
      <c r="T23" s="145">
        <f t="shared" si="7"/>
        <v>6</v>
      </c>
      <c r="U23" s="145">
        <f t="shared" si="7"/>
        <v>0</v>
      </c>
      <c r="V23" s="145">
        <f t="shared" si="7"/>
        <v>0</v>
      </c>
      <c r="W23" s="145">
        <f t="shared" si="7"/>
        <v>0</v>
      </c>
      <c r="X23" s="145">
        <f t="shared" ref="X23" si="8">SUM(X24:X27)</f>
        <v>0</v>
      </c>
      <c r="Y23" s="145">
        <f t="shared" si="7"/>
        <v>0</v>
      </c>
      <c r="Z23" s="145">
        <f t="shared" si="7"/>
        <v>0</v>
      </c>
      <c r="AA23" s="145">
        <f t="shared" si="7"/>
        <v>0</v>
      </c>
      <c r="AB23" s="145">
        <f t="shared" si="7"/>
        <v>0</v>
      </c>
      <c r="AC23" s="145">
        <f t="shared" si="7"/>
        <v>0</v>
      </c>
      <c r="AD23" s="145">
        <f t="shared" si="7"/>
        <v>0</v>
      </c>
      <c r="AE23" s="145">
        <f t="shared" si="7"/>
        <v>0</v>
      </c>
      <c r="AF23" s="145">
        <f t="shared" si="7"/>
        <v>0</v>
      </c>
      <c r="AG23" s="145">
        <f t="shared" si="7"/>
        <v>0</v>
      </c>
      <c r="AH23" s="145">
        <f t="shared" si="7"/>
        <v>0</v>
      </c>
      <c r="AI23" s="145">
        <f t="shared" si="7"/>
        <v>0</v>
      </c>
      <c r="AJ23" s="145">
        <f t="shared" si="7"/>
        <v>0</v>
      </c>
      <c r="AK23" s="145">
        <f t="shared" si="7"/>
        <v>0</v>
      </c>
      <c r="AL23" s="145">
        <f t="shared" si="7"/>
        <v>0</v>
      </c>
      <c r="AM23" s="145">
        <f t="shared" si="7"/>
        <v>0</v>
      </c>
      <c r="AN23" s="145">
        <f t="shared" si="7"/>
        <v>0</v>
      </c>
      <c r="AO23" s="145">
        <f t="shared" si="7"/>
        <v>0</v>
      </c>
      <c r="AP23" s="145">
        <f t="shared" si="7"/>
        <v>0</v>
      </c>
      <c r="AQ23" s="145">
        <f t="shared" si="7"/>
        <v>0</v>
      </c>
      <c r="AR23" s="145">
        <f t="shared" si="7"/>
        <v>0</v>
      </c>
      <c r="AS23" s="145">
        <f t="shared" si="7"/>
        <v>0</v>
      </c>
      <c r="AT23" s="145">
        <f t="shared" si="7"/>
        <v>1</v>
      </c>
      <c r="AU23" s="145">
        <f t="shared" si="7"/>
        <v>0</v>
      </c>
      <c r="AV23" s="145">
        <f t="shared" si="7"/>
        <v>0</v>
      </c>
      <c r="AW23" s="145">
        <f t="shared" si="7"/>
        <v>0</v>
      </c>
      <c r="AX23" s="145">
        <f t="shared" si="7"/>
        <v>0</v>
      </c>
      <c r="AY23" s="145">
        <f t="shared" si="7"/>
        <v>0</v>
      </c>
      <c r="AZ23" s="145">
        <f t="shared" si="7"/>
        <v>0</v>
      </c>
      <c r="BA23" s="145">
        <f t="shared" si="7"/>
        <v>0</v>
      </c>
      <c r="BB23" s="145">
        <f t="shared" si="7"/>
        <v>10</v>
      </c>
      <c r="BC23" s="145">
        <f t="shared" si="7"/>
        <v>18</v>
      </c>
    </row>
    <row r="24" spans="1:55" ht="14" x14ac:dyDescent="0.15">
      <c r="A24" s="62" t="s">
        <v>46</v>
      </c>
      <c r="B24" s="36" t="s">
        <v>180</v>
      </c>
      <c r="C24" s="23" t="s">
        <v>180</v>
      </c>
      <c r="D24" s="44" t="s">
        <v>180</v>
      </c>
      <c r="E24" s="45" t="s">
        <v>180</v>
      </c>
      <c r="F24" s="29" t="s">
        <v>180</v>
      </c>
      <c r="G24" s="9" t="s">
        <v>180</v>
      </c>
      <c r="H24" s="9" t="s">
        <v>180</v>
      </c>
      <c r="I24" s="9">
        <v>1</v>
      </c>
      <c r="J24" s="9" t="s">
        <v>180</v>
      </c>
      <c r="K24" s="9" t="s">
        <v>180</v>
      </c>
      <c r="L24" s="12" t="s">
        <v>180</v>
      </c>
      <c r="M24" s="44" t="s">
        <v>180</v>
      </c>
      <c r="N24" s="55" t="s">
        <v>180</v>
      </c>
      <c r="O24" s="45" t="s">
        <v>180</v>
      </c>
      <c r="P24" s="23" t="s">
        <v>180</v>
      </c>
      <c r="Q24" s="44" t="s">
        <v>180</v>
      </c>
      <c r="R24" s="45" t="s">
        <v>180</v>
      </c>
      <c r="S24" s="26" t="s">
        <v>180</v>
      </c>
      <c r="T24" s="36" t="s">
        <v>180</v>
      </c>
      <c r="U24" s="29" t="s">
        <v>180</v>
      </c>
      <c r="V24" s="12" t="s">
        <v>180</v>
      </c>
      <c r="W24" s="57" t="s">
        <v>180</v>
      </c>
      <c r="X24" s="57" t="s">
        <v>180</v>
      </c>
      <c r="Y24" s="23" t="s">
        <v>180</v>
      </c>
      <c r="Z24" s="75" t="s">
        <v>180</v>
      </c>
      <c r="AA24" s="44" t="s">
        <v>180</v>
      </c>
      <c r="AB24" s="55" t="s">
        <v>180</v>
      </c>
      <c r="AC24" s="55" t="s">
        <v>180</v>
      </c>
      <c r="AD24" s="45" t="s">
        <v>180</v>
      </c>
      <c r="AE24" s="29" t="s">
        <v>180</v>
      </c>
      <c r="AF24" s="12" t="s">
        <v>180</v>
      </c>
      <c r="AG24" s="44" t="s">
        <v>180</v>
      </c>
      <c r="AH24" s="45" t="s">
        <v>180</v>
      </c>
      <c r="AI24" s="29" t="s">
        <v>180</v>
      </c>
      <c r="AJ24" s="12" t="s">
        <v>180</v>
      </c>
      <c r="AK24" s="44" t="s">
        <v>180</v>
      </c>
      <c r="AL24" s="45" t="s">
        <v>180</v>
      </c>
      <c r="AM24" s="29" t="s">
        <v>180</v>
      </c>
      <c r="AN24" s="12" t="s">
        <v>180</v>
      </c>
      <c r="AO24" s="44" t="s">
        <v>180</v>
      </c>
      <c r="AP24" s="45" t="s">
        <v>180</v>
      </c>
      <c r="AQ24" s="29" t="s">
        <v>180</v>
      </c>
      <c r="AR24" s="9" t="s">
        <v>180</v>
      </c>
      <c r="AS24" s="9" t="s">
        <v>180</v>
      </c>
      <c r="AT24" s="12" t="s">
        <v>180</v>
      </c>
      <c r="AU24" s="44" t="s">
        <v>180</v>
      </c>
      <c r="AV24" s="55" t="s">
        <v>180</v>
      </c>
      <c r="AW24" s="45" t="s">
        <v>180</v>
      </c>
      <c r="AX24" s="29" t="s">
        <v>180</v>
      </c>
      <c r="AY24" s="9" t="s">
        <v>180</v>
      </c>
      <c r="AZ24" s="9" t="s">
        <v>180</v>
      </c>
      <c r="BA24" s="9" t="s">
        <v>180</v>
      </c>
      <c r="BB24" s="12" t="s">
        <v>180</v>
      </c>
      <c r="BC24">
        <f t="shared" si="2"/>
        <v>1</v>
      </c>
    </row>
    <row r="25" spans="1:55" ht="14" x14ac:dyDescent="0.15">
      <c r="A25" s="62" t="s">
        <v>47</v>
      </c>
      <c r="B25" s="36" t="s">
        <v>180</v>
      </c>
      <c r="C25" s="23" t="s">
        <v>180</v>
      </c>
      <c r="D25" s="44" t="s">
        <v>180</v>
      </c>
      <c r="E25" s="45" t="s">
        <v>180</v>
      </c>
      <c r="F25" s="29" t="s">
        <v>180</v>
      </c>
      <c r="G25" s="9" t="s">
        <v>180</v>
      </c>
      <c r="H25" s="9" t="s">
        <v>180</v>
      </c>
      <c r="I25" s="9" t="s">
        <v>180</v>
      </c>
      <c r="J25" s="9" t="s">
        <v>180</v>
      </c>
      <c r="K25" s="9" t="s">
        <v>180</v>
      </c>
      <c r="L25" s="12" t="s">
        <v>180</v>
      </c>
      <c r="M25" s="44" t="s">
        <v>180</v>
      </c>
      <c r="N25" s="55" t="s">
        <v>180</v>
      </c>
      <c r="O25" s="45" t="s">
        <v>180</v>
      </c>
      <c r="P25" s="23" t="s">
        <v>180</v>
      </c>
      <c r="Q25" s="44" t="s">
        <v>180</v>
      </c>
      <c r="R25" s="45" t="s">
        <v>180</v>
      </c>
      <c r="S25" s="26" t="s">
        <v>180</v>
      </c>
      <c r="T25" s="36">
        <v>6</v>
      </c>
      <c r="U25" s="29" t="s">
        <v>180</v>
      </c>
      <c r="V25" s="12" t="s">
        <v>180</v>
      </c>
      <c r="W25" s="57" t="s">
        <v>180</v>
      </c>
      <c r="X25" s="57" t="s">
        <v>180</v>
      </c>
      <c r="Y25" s="23" t="s">
        <v>180</v>
      </c>
      <c r="Z25" s="75" t="s">
        <v>180</v>
      </c>
      <c r="AA25" s="44" t="s">
        <v>180</v>
      </c>
      <c r="AB25" s="55" t="s">
        <v>180</v>
      </c>
      <c r="AC25" s="55" t="s">
        <v>180</v>
      </c>
      <c r="AD25" s="45" t="s">
        <v>180</v>
      </c>
      <c r="AE25" s="29" t="s">
        <v>180</v>
      </c>
      <c r="AF25" s="12" t="s">
        <v>180</v>
      </c>
      <c r="AG25" s="44" t="s">
        <v>180</v>
      </c>
      <c r="AH25" s="45" t="s">
        <v>180</v>
      </c>
      <c r="AI25" s="29" t="s">
        <v>180</v>
      </c>
      <c r="AJ25" s="12" t="s">
        <v>180</v>
      </c>
      <c r="AK25" s="44" t="s">
        <v>180</v>
      </c>
      <c r="AL25" s="45" t="s">
        <v>180</v>
      </c>
      <c r="AM25" s="29" t="s">
        <v>180</v>
      </c>
      <c r="AN25" s="12" t="s">
        <v>180</v>
      </c>
      <c r="AO25" s="44" t="s">
        <v>180</v>
      </c>
      <c r="AP25" s="45" t="s">
        <v>180</v>
      </c>
      <c r="AQ25" s="29" t="s">
        <v>180</v>
      </c>
      <c r="AR25" s="9" t="s">
        <v>180</v>
      </c>
      <c r="AS25" s="9" t="s">
        <v>180</v>
      </c>
      <c r="AT25" s="12" t="s">
        <v>180</v>
      </c>
      <c r="AU25" s="44" t="s">
        <v>180</v>
      </c>
      <c r="AV25" s="55" t="s">
        <v>180</v>
      </c>
      <c r="AW25" s="45" t="s">
        <v>180</v>
      </c>
      <c r="AX25" s="29" t="s">
        <v>180</v>
      </c>
      <c r="AY25" s="9" t="s">
        <v>180</v>
      </c>
      <c r="AZ25" s="9" t="s">
        <v>180</v>
      </c>
      <c r="BA25" s="9" t="s">
        <v>180</v>
      </c>
      <c r="BB25" s="12" t="s">
        <v>180</v>
      </c>
      <c r="BC25">
        <f t="shared" si="2"/>
        <v>6</v>
      </c>
    </row>
    <row r="26" spans="1:55" ht="14" x14ac:dyDescent="0.15">
      <c r="A26" s="62" t="s">
        <v>49</v>
      </c>
      <c r="B26" s="36" t="s">
        <v>180</v>
      </c>
      <c r="C26" s="23" t="s">
        <v>180</v>
      </c>
      <c r="D26" s="44" t="s">
        <v>180</v>
      </c>
      <c r="E26" s="45" t="s">
        <v>180</v>
      </c>
      <c r="F26" s="29" t="s">
        <v>180</v>
      </c>
      <c r="G26" s="9" t="s">
        <v>180</v>
      </c>
      <c r="H26" s="9" t="s">
        <v>180</v>
      </c>
      <c r="I26" s="9" t="s">
        <v>180</v>
      </c>
      <c r="J26" s="9" t="s">
        <v>180</v>
      </c>
      <c r="K26" s="9" t="s">
        <v>180</v>
      </c>
      <c r="L26" s="12" t="s">
        <v>180</v>
      </c>
      <c r="M26" s="44" t="s">
        <v>180</v>
      </c>
      <c r="N26" s="55" t="s">
        <v>180</v>
      </c>
      <c r="O26" s="45" t="s">
        <v>180</v>
      </c>
      <c r="P26" s="23" t="s">
        <v>180</v>
      </c>
      <c r="Q26" s="44" t="s">
        <v>180</v>
      </c>
      <c r="R26" s="45" t="s">
        <v>180</v>
      </c>
      <c r="S26" s="26" t="s">
        <v>180</v>
      </c>
      <c r="T26" s="36" t="s">
        <v>180</v>
      </c>
      <c r="U26" s="29" t="s">
        <v>180</v>
      </c>
      <c r="V26" s="12" t="s">
        <v>180</v>
      </c>
      <c r="W26" s="57" t="s">
        <v>180</v>
      </c>
      <c r="X26" s="57" t="s">
        <v>180</v>
      </c>
      <c r="Y26" s="23" t="s">
        <v>180</v>
      </c>
      <c r="Z26" s="75" t="s">
        <v>180</v>
      </c>
      <c r="AA26" s="44" t="s">
        <v>180</v>
      </c>
      <c r="AB26" s="55" t="s">
        <v>180</v>
      </c>
      <c r="AC26" s="55" t="s">
        <v>180</v>
      </c>
      <c r="AD26" s="45" t="s">
        <v>180</v>
      </c>
      <c r="AE26" s="29" t="s">
        <v>180</v>
      </c>
      <c r="AF26" s="12" t="s">
        <v>180</v>
      </c>
      <c r="AG26" s="44" t="s">
        <v>180</v>
      </c>
      <c r="AH26" s="45" t="s">
        <v>180</v>
      </c>
      <c r="AI26" s="29" t="s">
        <v>180</v>
      </c>
      <c r="AJ26" s="12" t="s">
        <v>180</v>
      </c>
      <c r="AK26" s="44" t="s">
        <v>180</v>
      </c>
      <c r="AL26" s="45" t="s">
        <v>180</v>
      </c>
      <c r="AM26" s="29" t="s">
        <v>180</v>
      </c>
      <c r="AN26" s="12" t="s">
        <v>180</v>
      </c>
      <c r="AO26" s="44" t="s">
        <v>180</v>
      </c>
      <c r="AP26" s="45" t="s">
        <v>180</v>
      </c>
      <c r="AQ26" s="29" t="s">
        <v>180</v>
      </c>
      <c r="AR26" s="9" t="s">
        <v>180</v>
      </c>
      <c r="AS26" s="9" t="s">
        <v>180</v>
      </c>
      <c r="AT26" s="12" t="s">
        <v>180</v>
      </c>
      <c r="AU26" s="44" t="s">
        <v>180</v>
      </c>
      <c r="AV26" s="55" t="s">
        <v>180</v>
      </c>
      <c r="AW26" s="45" t="s">
        <v>180</v>
      </c>
      <c r="AX26" s="29" t="s">
        <v>180</v>
      </c>
      <c r="AY26" s="9" t="s">
        <v>180</v>
      </c>
      <c r="AZ26" s="9" t="s">
        <v>180</v>
      </c>
      <c r="BA26" s="9" t="s">
        <v>180</v>
      </c>
      <c r="BB26" s="12">
        <v>10</v>
      </c>
      <c r="BC26">
        <f t="shared" si="2"/>
        <v>10</v>
      </c>
    </row>
    <row r="27" spans="1:55" ht="14" x14ac:dyDescent="0.15">
      <c r="A27" s="62" t="s">
        <v>51</v>
      </c>
      <c r="B27" s="36" t="s">
        <v>180</v>
      </c>
      <c r="C27" s="23" t="s">
        <v>180</v>
      </c>
      <c r="D27" s="44" t="s">
        <v>180</v>
      </c>
      <c r="E27" s="45" t="s">
        <v>180</v>
      </c>
      <c r="F27" s="29" t="s">
        <v>180</v>
      </c>
      <c r="G27" s="9" t="s">
        <v>180</v>
      </c>
      <c r="H27" s="9" t="s">
        <v>180</v>
      </c>
      <c r="I27" s="9" t="s">
        <v>180</v>
      </c>
      <c r="J27" s="9" t="s">
        <v>180</v>
      </c>
      <c r="K27" s="9" t="s">
        <v>180</v>
      </c>
      <c r="L27" s="12" t="s">
        <v>180</v>
      </c>
      <c r="M27" s="44" t="s">
        <v>180</v>
      </c>
      <c r="N27" s="55" t="s">
        <v>180</v>
      </c>
      <c r="O27" s="45" t="s">
        <v>180</v>
      </c>
      <c r="P27" s="23" t="s">
        <v>180</v>
      </c>
      <c r="Q27" s="44" t="s">
        <v>180</v>
      </c>
      <c r="R27" s="45" t="s">
        <v>180</v>
      </c>
      <c r="S27" s="26" t="s">
        <v>180</v>
      </c>
      <c r="T27" s="36" t="s">
        <v>180</v>
      </c>
      <c r="U27" s="29" t="s">
        <v>180</v>
      </c>
      <c r="V27" s="12" t="s">
        <v>180</v>
      </c>
      <c r="W27" s="57" t="s">
        <v>180</v>
      </c>
      <c r="X27" s="57" t="s">
        <v>180</v>
      </c>
      <c r="Y27" s="23" t="s">
        <v>180</v>
      </c>
      <c r="Z27" s="75" t="s">
        <v>180</v>
      </c>
      <c r="AA27" s="44" t="s">
        <v>180</v>
      </c>
      <c r="AB27" s="55" t="s">
        <v>180</v>
      </c>
      <c r="AC27" s="55" t="s">
        <v>180</v>
      </c>
      <c r="AD27" s="45" t="s">
        <v>180</v>
      </c>
      <c r="AE27" s="29" t="s">
        <v>180</v>
      </c>
      <c r="AF27" s="12" t="s">
        <v>180</v>
      </c>
      <c r="AG27" s="44" t="s">
        <v>180</v>
      </c>
      <c r="AH27" s="45" t="s">
        <v>180</v>
      </c>
      <c r="AI27" s="29" t="s">
        <v>180</v>
      </c>
      <c r="AJ27" s="12" t="s">
        <v>180</v>
      </c>
      <c r="AK27" s="44" t="s">
        <v>180</v>
      </c>
      <c r="AL27" s="45" t="s">
        <v>180</v>
      </c>
      <c r="AM27" s="29" t="s">
        <v>180</v>
      </c>
      <c r="AN27" s="12" t="s">
        <v>180</v>
      </c>
      <c r="AO27" s="44" t="s">
        <v>180</v>
      </c>
      <c r="AP27" s="45" t="s">
        <v>180</v>
      </c>
      <c r="AQ27" s="29" t="s">
        <v>180</v>
      </c>
      <c r="AR27" s="9" t="s">
        <v>180</v>
      </c>
      <c r="AS27" s="9" t="s">
        <v>180</v>
      </c>
      <c r="AT27" s="12">
        <v>1</v>
      </c>
      <c r="AU27" s="44" t="s">
        <v>180</v>
      </c>
      <c r="AV27" s="55" t="s">
        <v>180</v>
      </c>
      <c r="AW27" s="45" t="s">
        <v>180</v>
      </c>
      <c r="AX27" s="29" t="s">
        <v>180</v>
      </c>
      <c r="AY27" s="9" t="s">
        <v>180</v>
      </c>
      <c r="AZ27" s="9" t="s">
        <v>180</v>
      </c>
      <c r="BA27" s="9" t="s">
        <v>180</v>
      </c>
      <c r="BB27" s="12" t="s">
        <v>180</v>
      </c>
      <c r="BC27">
        <f t="shared" si="2"/>
        <v>1</v>
      </c>
    </row>
    <row r="28" spans="1:55" ht="14" x14ac:dyDescent="0.15">
      <c r="A28" s="64" t="s">
        <v>62</v>
      </c>
      <c r="B28" s="145">
        <f>SUM(B29:B32)</f>
        <v>3</v>
      </c>
      <c r="C28" s="145">
        <f t="shared" ref="C28:BC28" si="9">SUM(C29:C32)</f>
        <v>0</v>
      </c>
      <c r="D28" s="145">
        <f t="shared" si="9"/>
        <v>0</v>
      </c>
      <c r="E28" s="145">
        <f t="shared" si="9"/>
        <v>0</v>
      </c>
      <c r="F28" s="145">
        <f t="shared" si="9"/>
        <v>0</v>
      </c>
      <c r="G28" s="145">
        <f t="shared" si="9"/>
        <v>1</v>
      </c>
      <c r="H28" s="145">
        <f t="shared" si="9"/>
        <v>0</v>
      </c>
      <c r="I28" s="145">
        <f t="shared" si="9"/>
        <v>0</v>
      </c>
      <c r="J28" s="145">
        <f t="shared" si="9"/>
        <v>2</v>
      </c>
      <c r="K28" s="145">
        <f t="shared" si="9"/>
        <v>0</v>
      </c>
      <c r="L28" s="145">
        <f t="shared" si="9"/>
        <v>0</v>
      </c>
      <c r="M28" s="145">
        <f t="shared" si="9"/>
        <v>0</v>
      </c>
      <c r="N28" s="145">
        <f t="shared" si="9"/>
        <v>0</v>
      </c>
      <c r="O28" s="145">
        <f t="shared" si="9"/>
        <v>0</v>
      </c>
      <c r="P28" s="145">
        <f t="shared" si="9"/>
        <v>0</v>
      </c>
      <c r="Q28" s="145">
        <f t="shared" si="9"/>
        <v>0</v>
      </c>
      <c r="R28" s="145">
        <f t="shared" si="9"/>
        <v>0</v>
      </c>
      <c r="S28" s="145">
        <f t="shared" si="9"/>
        <v>0</v>
      </c>
      <c r="T28" s="145">
        <f t="shared" si="9"/>
        <v>0</v>
      </c>
      <c r="U28" s="145">
        <f t="shared" si="9"/>
        <v>0</v>
      </c>
      <c r="V28" s="145">
        <f t="shared" si="9"/>
        <v>0</v>
      </c>
      <c r="W28" s="145">
        <f t="shared" si="9"/>
        <v>0</v>
      </c>
      <c r="X28" s="145">
        <f t="shared" ref="X28" si="10">SUM(X29:X32)</f>
        <v>0</v>
      </c>
      <c r="Y28" s="145">
        <f t="shared" si="9"/>
        <v>0</v>
      </c>
      <c r="Z28" s="145">
        <f t="shared" si="9"/>
        <v>0</v>
      </c>
      <c r="AA28" s="145">
        <f t="shared" si="9"/>
        <v>0</v>
      </c>
      <c r="AB28" s="145">
        <f t="shared" si="9"/>
        <v>0</v>
      </c>
      <c r="AC28" s="145">
        <f t="shared" si="9"/>
        <v>0</v>
      </c>
      <c r="AD28" s="145">
        <f t="shared" si="9"/>
        <v>0</v>
      </c>
      <c r="AE28" s="145">
        <f t="shared" si="9"/>
        <v>0</v>
      </c>
      <c r="AF28" s="145">
        <f t="shared" si="9"/>
        <v>0</v>
      </c>
      <c r="AG28" s="145">
        <f t="shared" si="9"/>
        <v>0</v>
      </c>
      <c r="AH28" s="145">
        <f t="shared" si="9"/>
        <v>0</v>
      </c>
      <c r="AI28" s="145">
        <f t="shared" si="9"/>
        <v>0</v>
      </c>
      <c r="AJ28" s="145">
        <f t="shared" si="9"/>
        <v>0</v>
      </c>
      <c r="AK28" s="145">
        <f t="shared" si="9"/>
        <v>0</v>
      </c>
      <c r="AL28" s="145">
        <f t="shared" si="9"/>
        <v>0</v>
      </c>
      <c r="AM28" s="145">
        <f t="shared" si="9"/>
        <v>0</v>
      </c>
      <c r="AN28" s="145">
        <f t="shared" si="9"/>
        <v>0</v>
      </c>
      <c r="AO28" s="145">
        <f t="shared" si="9"/>
        <v>0</v>
      </c>
      <c r="AP28" s="145">
        <f t="shared" si="9"/>
        <v>0</v>
      </c>
      <c r="AQ28" s="145">
        <f t="shared" si="9"/>
        <v>0</v>
      </c>
      <c r="AR28" s="145">
        <f t="shared" si="9"/>
        <v>0</v>
      </c>
      <c r="AS28" s="145">
        <f t="shared" si="9"/>
        <v>0</v>
      </c>
      <c r="AT28" s="145">
        <f t="shared" si="9"/>
        <v>0</v>
      </c>
      <c r="AU28" s="145">
        <f t="shared" si="9"/>
        <v>3</v>
      </c>
      <c r="AV28" s="145">
        <f t="shared" si="9"/>
        <v>2</v>
      </c>
      <c r="AW28" s="145">
        <f t="shared" si="9"/>
        <v>0</v>
      </c>
      <c r="AX28" s="145">
        <f t="shared" si="9"/>
        <v>1</v>
      </c>
      <c r="AY28" s="145">
        <f t="shared" si="9"/>
        <v>0</v>
      </c>
      <c r="AZ28" s="145">
        <f t="shared" si="9"/>
        <v>0</v>
      </c>
      <c r="BA28" s="145">
        <f t="shared" si="9"/>
        <v>0</v>
      </c>
      <c r="BB28" s="145">
        <f t="shared" si="9"/>
        <v>2</v>
      </c>
      <c r="BC28" s="145">
        <f t="shared" si="9"/>
        <v>14</v>
      </c>
    </row>
    <row r="29" spans="1:55" ht="14" x14ac:dyDescent="0.15">
      <c r="A29" s="62" t="s">
        <v>159</v>
      </c>
      <c r="B29" s="36" t="s">
        <v>180</v>
      </c>
      <c r="C29" s="23" t="s">
        <v>180</v>
      </c>
      <c r="D29" s="44" t="s">
        <v>180</v>
      </c>
      <c r="E29" s="45" t="s">
        <v>180</v>
      </c>
      <c r="F29" s="29" t="s">
        <v>180</v>
      </c>
      <c r="G29" s="9" t="s">
        <v>182</v>
      </c>
      <c r="H29" s="9" t="s">
        <v>180</v>
      </c>
      <c r="I29" s="9" t="s">
        <v>180</v>
      </c>
      <c r="J29" s="9" t="s">
        <v>180</v>
      </c>
      <c r="K29" s="9" t="s">
        <v>180</v>
      </c>
      <c r="L29" s="12" t="s">
        <v>180</v>
      </c>
      <c r="M29" s="44" t="s">
        <v>180</v>
      </c>
      <c r="N29" s="55" t="s">
        <v>180</v>
      </c>
      <c r="O29" s="45" t="s">
        <v>180</v>
      </c>
      <c r="P29" s="23" t="s">
        <v>180</v>
      </c>
      <c r="Q29" s="44" t="s">
        <v>180</v>
      </c>
      <c r="R29" s="45" t="s">
        <v>180</v>
      </c>
      <c r="S29" s="26" t="s">
        <v>180</v>
      </c>
      <c r="T29" s="36" t="s">
        <v>180</v>
      </c>
      <c r="U29" s="29" t="s">
        <v>180</v>
      </c>
      <c r="V29" s="12" t="s">
        <v>180</v>
      </c>
      <c r="W29" s="57" t="s">
        <v>180</v>
      </c>
      <c r="X29" s="57" t="s">
        <v>180</v>
      </c>
      <c r="Y29" s="23" t="s">
        <v>180</v>
      </c>
      <c r="Z29" s="75" t="s">
        <v>180</v>
      </c>
      <c r="AA29" s="44" t="s">
        <v>180</v>
      </c>
      <c r="AB29" s="55" t="s">
        <v>180</v>
      </c>
      <c r="AC29" s="55" t="s">
        <v>180</v>
      </c>
      <c r="AD29" s="45" t="s">
        <v>180</v>
      </c>
      <c r="AE29" s="29" t="s">
        <v>180</v>
      </c>
      <c r="AF29" s="12" t="s">
        <v>180</v>
      </c>
      <c r="AG29" s="44" t="s">
        <v>180</v>
      </c>
      <c r="AH29" s="45" t="s">
        <v>180</v>
      </c>
      <c r="AI29" s="29" t="s">
        <v>180</v>
      </c>
      <c r="AJ29" s="12" t="s">
        <v>180</v>
      </c>
      <c r="AK29" s="44" t="s">
        <v>180</v>
      </c>
      <c r="AL29" s="45" t="s">
        <v>180</v>
      </c>
      <c r="AM29" s="29" t="s">
        <v>180</v>
      </c>
      <c r="AN29" s="12" t="s">
        <v>180</v>
      </c>
      <c r="AO29" s="44" t="s">
        <v>180</v>
      </c>
      <c r="AP29" s="45" t="s">
        <v>180</v>
      </c>
      <c r="AQ29" s="29" t="s">
        <v>180</v>
      </c>
      <c r="AR29" s="9" t="s">
        <v>180</v>
      </c>
      <c r="AS29" s="9" t="s">
        <v>180</v>
      </c>
      <c r="AT29" s="12" t="s">
        <v>180</v>
      </c>
      <c r="AU29" s="44" t="s">
        <v>180</v>
      </c>
      <c r="AV29" s="55" t="s">
        <v>180</v>
      </c>
      <c r="AW29" s="45" t="s">
        <v>180</v>
      </c>
      <c r="AX29" s="29">
        <v>1</v>
      </c>
      <c r="AY29" s="9" t="s">
        <v>180</v>
      </c>
      <c r="AZ29" s="9" t="s">
        <v>180</v>
      </c>
      <c r="BA29" s="9" t="s">
        <v>180</v>
      </c>
      <c r="BB29" s="12">
        <v>1</v>
      </c>
      <c r="BC29">
        <f t="shared" si="2"/>
        <v>2</v>
      </c>
    </row>
    <row r="30" spans="1:55" ht="14" x14ac:dyDescent="0.15">
      <c r="A30" s="62" t="s">
        <v>160</v>
      </c>
      <c r="B30" s="36">
        <v>3</v>
      </c>
      <c r="C30" s="23"/>
      <c r="D30" s="44" t="s">
        <v>180</v>
      </c>
      <c r="E30" s="45" t="s">
        <v>180</v>
      </c>
      <c r="F30" s="29" t="s">
        <v>180</v>
      </c>
      <c r="G30" s="9" t="s">
        <v>180</v>
      </c>
      <c r="H30" s="9" t="s">
        <v>180</v>
      </c>
      <c r="I30" s="9" t="s">
        <v>180</v>
      </c>
      <c r="J30" s="9" t="s">
        <v>180</v>
      </c>
      <c r="K30" s="9" t="s">
        <v>180</v>
      </c>
      <c r="L30" s="12" t="s">
        <v>180</v>
      </c>
      <c r="M30" s="44" t="s">
        <v>180</v>
      </c>
      <c r="N30" s="55" t="s">
        <v>180</v>
      </c>
      <c r="O30" s="45" t="s">
        <v>180</v>
      </c>
      <c r="P30" s="23" t="s">
        <v>180</v>
      </c>
      <c r="Q30" s="44" t="s">
        <v>180</v>
      </c>
      <c r="R30" s="45" t="s">
        <v>180</v>
      </c>
      <c r="S30" s="26" t="s">
        <v>180</v>
      </c>
      <c r="T30" s="36" t="s">
        <v>180</v>
      </c>
      <c r="U30" s="29" t="s">
        <v>180</v>
      </c>
      <c r="V30" s="12" t="s">
        <v>180</v>
      </c>
      <c r="W30" s="57" t="s">
        <v>180</v>
      </c>
      <c r="X30" s="57" t="s">
        <v>180</v>
      </c>
      <c r="Y30" s="23" t="s">
        <v>180</v>
      </c>
      <c r="Z30" s="75" t="s">
        <v>180</v>
      </c>
      <c r="AA30" s="44" t="s">
        <v>180</v>
      </c>
      <c r="AB30" s="55" t="s">
        <v>180</v>
      </c>
      <c r="AC30" s="55" t="s">
        <v>180</v>
      </c>
      <c r="AD30" s="45" t="s">
        <v>180</v>
      </c>
      <c r="AE30" s="29" t="s">
        <v>180</v>
      </c>
      <c r="AF30" s="12" t="s">
        <v>180</v>
      </c>
      <c r="AG30" s="44" t="s">
        <v>180</v>
      </c>
      <c r="AH30" s="45" t="s">
        <v>180</v>
      </c>
      <c r="AI30" s="29" t="s">
        <v>180</v>
      </c>
      <c r="AJ30" s="12" t="s">
        <v>180</v>
      </c>
      <c r="AK30" s="44" t="s">
        <v>180</v>
      </c>
      <c r="AL30" s="45" t="s">
        <v>180</v>
      </c>
      <c r="AM30" s="29" t="s">
        <v>180</v>
      </c>
      <c r="AN30" s="12" t="s">
        <v>180</v>
      </c>
      <c r="AO30" s="44" t="s">
        <v>180</v>
      </c>
      <c r="AP30" s="45" t="s">
        <v>180</v>
      </c>
      <c r="AQ30" s="29" t="s">
        <v>180</v>
      </c>
      <c r="AR30" s="9" t="s">
        <v>180</v>
      </c>
      <c r="AS30" s="9" t="s">
        <v>180</v>
      </c>
      <c r="AT30" s="12" t="s">
        <v>180</v>
      </c>
      <c r="AU30" s="44" t="s">
        <v>180</v>
      </c>
      <c r="AV30" s="55" t="s">
        <v>180</v>
      </c>
      <c r="AW30" s="45" t="s">
        <v>180</v>
      </c>
      <c r="AX30" s="29" t="s">
        <v>180</v>
      </c>
      <c r="AY30" s="9" t="s">
        <v>180</v>
      </c>
      <c r="AZ30" s="9" t="s">
        <v>180</v>
      </c>
      <c r="BA30" s="9" t="s">
        <v>180</v>
      </c>
      <c r="BB30" s="12" t="s">
        <v>180</v>
      </c>
      <c r="BC30">
        <f t="shared" si="2"/>
        <v>3</v>
      </c>
    </row>
    <row r="31" spans="1:55" ht="14" x14ac:dyDescent="0.15">
      <c r="A31" s="62" t="s">
        <v>70</v>
      </c>
      <c r="B31" s="36" t="s">
        <v>180</v>
      </c>
      <c r="C31" s="23" t="s">
        <v>180</v>
      </c>
      <c r="D31" s="44" t="s">
        <v>180</v>
      </c>
      <c r="E31" s="45" t="s">
        <v>180</v>
      </c>
      <c r="F31" s="29" t="s">
        <v>180</v>
      </c>
      <c r="G31" s="9">
        <v>1</v>
      </c>
      <c r="H31" s="9" t="s">
        <v>180</v>
      </c>
      <c r="I31" s="9" t="s">
        <v>180</v>
      </c>
      <c r="J31" s="9">
        <v>2</v>
      </c>
      <c r="K31" s="9" t="s">
        <v>180</v>
      </c>
      <c r="L31" s="12" t="s">
        <v>180</v>
      </c>
      <c r="M31" s="44" t="s">
        <v>180</v>
      </c>
      <c r="N31" s="55" t="s">
        <v>180</v>
      </c>
      <c r="O31" s="45" t="s">
        <v>180</v>
      </c>
      <c r="P31" s="23" t="s">
        <v>180</v>
      </c>
      <c r="Q31" s="44" t="s">
        <v>180</v>
      </c>
      <c r="R31" s="45" t="s">
        <v>180</v>
      </c>
      <c r="S31" s="26" t="s">
        <v>180</v>
      </c>
      <c r="T31" s="36" t="s">
        <v>180</v>
      </c>
      <c r="U31" s="29" t="s">
        <v>180</v>
      </c>
      <c r="V31" s="12" t="s">
        <v>180</v>
      </c>
      <c r="W31" s="57" t="s">
        <v>180</v>
      </c>
      <c r="X31" s="57" t="s">
        <v>180</v>
      </c>
      <c r="Y31" s="23" t="s">
        <v>180</v>
      </c>
      <c r="Z31" s="75" t="s">
        <v>180</v>
      </c>
      <c r="AA31" s="44" t="s">
        <v>180</v>
      </c>
      <c r="AB31" s="55" t="s">
        <v>180</v>
      </c>
      <c r="AC31" s="55" t="s">
        <v>180</v>
      </c>
      <c r="AD31" s="45" t="s">
        <v>180</v>
      </c>
      <c r="AE31" s="29" t="s">
        <v>180</v>
      </c>
      <c r="AF31" s="12" t="s">
        <v>180</v>
      </c>
      <c r="AG31" s="44" t="s">
        <v>180</v>
      </c>
      <c r="AH31" s="45" t="s">
        <v>180</v>
      </c>
      <c r="AI31" s="29" t="s">
        <v>180</v>
      </c>
      <c r="AJ31" s="12" t="s">
        <v>180</v>
      </c>
      <c r="AK31" s="44" t="s">
        <v>180</v>
      </c>
      <c r="AL31" s="45" t="s">
        <v>180</v>
      </c>
      <c r="AM31" s="29" t="s">
        <v>180</v>
      </c>
      <c r="AN31" s="12" t="s">
        <v>180</v>
      </c>
      <c r="AO31" s="44" t="s">
        <v>180</v>
      </c>
      <c r="AP31" s="45" t="s">
        <v>180</v>
      </c>
      <c r="AQ31" s="29" t="s">
        <v>180</v>
      </c>
      <c r="AR31" s="9" t="s">
        <v>180</v>
      </c>
      <c r="AS31" s="9" t="s">
        <v>180</v>
      </c>
      <c r="AT31" s="12" t="s">
        <v>180</v>
      </c>
      <c r="AU31" s="44" t="s">
        <v>180</v>
      </c>
      <c r="AV31" s="55" t="s">
        <v>180</v>
      </c>
      <c r="AW31" s="45" t="s">
        <v>180</v>
      </c>
      <c r="AX31" s="29" t="s">
        <v>180</v>
      </c>
      <c r="AY31" s="9" t="s">
        <v>180</v>
      </c>
      <c r="AZ31" s="9" t="s">
        <v>180</v>
      </c>
      <c r="BA31" s="9" t="s">
        <v>180</v>
      </c>
      <c r="BB31" s="12" t="s">
        <v>180</v>
      </c>
      <c r="BC31">
        <f t="shared" si="2"/>
        <v>3</v>
      </c>
    </row>
    <row r="32" spans="1:55" ht="14" x14ac:dyDescent="0.15">
      <c r="A32" s="62" t="s">
        <v>71</v>
      </c>
      <c r="B32" s="36" t="s">
        <v>180</v>
      </c>
      <c r="C32" s="23" t="s">
        <v>180</v>
      </c>
      <c r="D32" s="44" t="s">
        <v>180</v>
      </c>
      <c r="E32" s="45" t="s">
        <v>180</v>
      </c>
      <c r="F32" s="29" t="s">
        <v>180</v>
      </c>
      <c r="G32" s="9" t="s">
        <v>180</v>
      </c>
      <c r="H32" s="9" t="s">
        <v>180</v>
      </c>
      <c r="I32" s="9" t="s">
        <v>180</v>
      </c>
      <c r="J32" s="9" t="s">
        <v>180</v>
      </c>
      <c r="K32" s="9" t="s">
        <v>180</v>
      </c>
      <c r="L32" s="12" t="s">
        <v>180</v>
      </c>
      <c r="M32" s="44" t="s">
        <v>180</v>
      </c>
      <c r="N32" s="55" t="s">
        <v>180</v>
      </c>
      <c r="O32" s="45" t="s">
        <v>180</v>
      </c>
      <c r="P32" s="23" t="s">
        <v>180</v>
      </c>
      <c r="Q32" s="44" t="s">
        <v>180</v>
      </c>
      <c r="R32" s="45" t="s">
        <v>180</v>
      </c>
      <c r="S32" s="26" t="s">
        <v>180</v>
      </c>
      <c r="T32" s="36" t="s">
        <v>180</v>
      </c>
      <c r="U32" s="29" t="s">
        <v>180</v>
      </c>
      <c r="V32" s="12" t="s">
        <v>180</v>
      </c>
      <c r="W32" s="57" t="s">
        <v>180</v>
      </c>
      <c r="X32" s="57" t="s">
        <v>180</v>
      </c>
      <c r="Y32" s="23" t="s">
        <v>180</v>
      </c>
      <c r="Z32" s="75" t="s">
        <v>180</v>
      </c>
      <c r="AA32" s="44" t="s">
        <v>180</v>
      </c>
      <c r="AB32" s="55" t="s">
        <v>180</v>
      </c>
      <c r="AC32" s="55" t="s">
        <v>180</v>
      </c>
      <c r="AD32" s="45" t="s">
        <v>180</v>
      </c>
      <c r="AE32" s="29" t="s">
        <v>180</v>
      </c>
      <c r="AF32" s="12" t="s">
        <v>180</v>
      </c>
      <c r="AG32" s="44" t="s">
        <v>180</v>
      </c>
      <c r="AH32" s="45" t="s">
        <v>180</v>
      </c>
      <c r="AI32" s="29" t="s">
        <v>180</v>
      </c>
      <c r="AJ32" s="12" t="s">
        <v>180</v>
      </c>
      <c r="AK32" s="44" t="s">
        <v>180</v>
      </c>
      <c r="AL32" s="45" t="s">
        <v>180</v>
      </c>
      <c r="AM32" s="29" t="s">
        <v>180</v>
      </c>
      <c r="AN32" s="12" t="s">
        <v>180</v>
      </c>
      <c r="AO32" s="44" t="s">
        <v>180</v>
      </c>
      <c r="AP32" s="45" t="s">
        <v>180</v>
      </c>
      <c r="AQ32" s="29" t="s">
        <v>180</v>
      </c>
      <c r="AR32" s="9" t="s">
        <v>180</v>
      </c>
      <c r="AS32" s="9" t="s">
        <v>180</v>
      </c>
      <c r="AT32" s="12" t="s">
        <v>180</v>
      </c>
      <c r="AU32" s="44">
        <v>3</v>
      </c>
      <c r="AV32" s="55">
        <v>2</v>
      </c>
      <c r="AW32" s="45" t="s">
        <v>180</v>
      </c>
      <c r="AX32" s="29" t="s">
        <v>180</v>
      </c>
      <c r="AY32" s="9" t="s">
        <v>180</v>
      </c>
      <c r="AZ32" s="9" t="s">
        <v>180</v>
      </c>
      <c r="BA32" s="9" t="s">
        <v>180</v>
      </c>
      <c r="BB32" s="12">
        <v>1</v>
      </c>
      <c r="BC32">
        <f t="shared" si="2"/>
        <v>6</v>
      </c>
    </row>
    <row r="33" spans="1:55" ht="14" x14ac:dyDescent="0.15">
      <c r="A33" s="64" t="s">
        <v>73</v>
      </c>
      <c r="B33" s="148">
        <f t="shared" ref="B33:AC33" si="11">SUM(B34:B56)</f>
        <v>8</v>
      </c>
      <c r="C33" s="148">
        <f t="shared" si="11"/>
        <v>58</v>
      </c>
      <c r="D33" s="148">
        <f t="shared" si="11"/>
        <v>92</v>
      </c>
      <c r="E33" s="148">
        <f t="shared" si="11"/>
        <v>8</v>
      </c>
      <c r="F33" s="148">
        <f t="shared" si="11"/>
        <v>19</v>
      </c>
      <c r="G33" s="148">
        <f t="shared" si="11"/>
        <v>174</v>
      </c>
      <c r="H33" s="148">
        <f t="shared" si="11"/>
        <v>43</v>
      </c>
      <c r="I33" s="148">
        <f t="shared" si="11"/>
        <v>79</v>
      </c>
      <c r="J33" s="148">
        <f t="shared" si="11"/>
        <v>149</v>
      </c>
      <c r="K33" s="148">
        <f t="shared" si="11"/>
        <v>5</v>
      </c>
      <c r="L33" s="148">
        <f t="shared" si="11"/>
        <v>130</v>
      </c>
      <c r="M33" s="148">
        <f t="shared" si="11"/>
        <v>6</v>
      </c>
      <c r="N33" s="148">
        <f t="shared" si="11"/>
        <v>4</v>
      </c>
      <c r="O33" s="148">
        <f t="shared" si="11"/>
        <v>11</v>
      </c>
      <c r="P33" s="148">
        <f t="shared" si="11"/>
        <v>33</v>
      </c>
      <c r="Q33" s="148">
        <f t="shared" si="11"/>
        <v>37</v>
      </c>
      <c r="R33" s="148">
        <f t="shared" si="11"/>
        <v>0</v>
      </c>
      <c r="S33" s="148">
        <f t="shared" si="11"/>
        <v>3</v>
      </c>
      <c r="T33" s="148">
        <f t="shared" si="11"/>
        <v>0</v>
      </c>
      <c r="U33" s="148">
        <f t="shared" si="11"/>
        <v>183</v>
      </c>
      <c r="V33" s="148">
        <f t="shared" si="11"/>
        <v>14</v>
      </c>
      <c r="W33" s="148">
        <f t="shared" si="11"/>
        <v>135</v>
      </c>
      <c r="X33" s="148">
        <f t="shared" ref="X33" si="12">SUM(X34:X56)</f>
        <v>154</v>
      </c>
      <c r="Y33" s="148">
        <f t="shared" si="11"/>
        <v>267</v>
      </c>
      <c r="Z33" s="148">
        <f t="shared" si="11"/>
        <v>287</v>
      </c>
      <c r="AA33" s="148">
        <f t="shared" si="11"/>
        <v>107</v>
      </c>
      <c r="AB33" s="148">
        <f t="shared" si="11"/>
        <v>68</v>
      </c>
      <c r="AC33" s="148">
        <f t="shared" si="11"/>
        <v>12</v>
      </c>
      <c r="AD33" s="148">
        <f>SUM(AD34:AD56)</f>
        <v>49</v>
      </c>
      <c r="AE33" s="148">
        <f t="shared" ref="AE33:BC33" si="13">SUM(AE34:AE56)</f>
        <v>728</v>
      </c>
      <c r="AF33" s="148">
        <f t="shared" si="13"/>
        <v>649</v>
      </c>
      <c r="AG33" s="148">
        <f t="shared" si="13"/>
        <v>13</v>
      </c>
      <c r="AH33" s="148">
        <f t="shared" si="13"/>
        <v>24</v>
      </c>
      <c r="AI33" s="148">
        <f t="shared" si="13"/>
        <v>34</v>
      </c>
      <c r="AJ33" s="148">
        <f t="shared" si="13"/>
        <v>1</v>
      </c>
      <c r="AK33" s="148">
        <f t="shared" si="13"/>
        <v>21</v>
      </c>
      <c r="AL33" s="148">
        <f t="shared" si="13"/>
        <v>17</v>
      </c>
      <c r="AM33" s="148">
        <f t="shared" si="13"/>
        <v>51</v>
      </c>
      <c r="AN33" s="148">
        <f t="shared" si="13"/>
        <v>0</v>
      </c>
      <c r="AO33" s="148">
        <f t="shared" si="13"/>
        <v>23</v>
      </c>
      <c r="AP33" s="148">
        <f t="shared" si="13"/>
        <v>40</v>
      </c>
      <c r="AQ33" s="148">
        <f t="shared" si="13"/>
        <v>4</v>
      </c>
      <c r="AR33" s="148">
        <f t="shared" si="13"/>
        <v>81</v>
      </c>
      <c r="AS33" s="148">
        <f t="shared" si="13"/>
        <v>40</v>
      </c>
      <c r="AT33" s="148">
        <f t="shared" si="13"/>
        <v>56</v>
      </c>
      <c r="AU33" s="148">
        <f t="shared" si="13"/>
        <v>67</v>
      </c>
      <c r="AV33" s="148">
        <f t="shared" si="13"/>
        <v>0</v>
      </c>
      <c r="AW33" s="148">
        <f t="shared" si="13"/>
        <v>116</v>
      </c>
      <c r="AX33" s="148">
        <f t="shared" si="13"/>
        <v>32</v>
      </c>
      <c r="AY33" s="148">
        <f t="shared" si="13"/>
        <v>101</v>
      </c>
      <c r="AZ33" s="148">
        <f t="shared" si="13"/>
        <v>72</v>
      </c>
      <c r="BA33" s="148">
        <f t="shared" si="13"/>
        <v>24</v>
      </c>
      <c r="BB33" s="148">
        <f t="shared" si="13"/>
        <v>70</v>
      </c>
      <c r="BC33" s="148">
        <f t="shared" si="13"/>
        <v>4399</v>
      </c>
    </row>
    <row r="34" spans="1:55" ht="14" x14ac:dyDescent="0.15">
      <c r="A34" s="62" t="s">
        <v>74</v>
      </c>
      <c r="B34" s="36" t="s">
        <v>180</v>
      </c>
      <c r="C34" s="23">
        <v>1</v>
      </c>
      <c r="D34" s="44" t="s">
        <v>180</v>
      </c>
      <c r="E34" s="45" t="s">
        <v>182</v>
      </c>
      <c r="F34" s="29" t="s">
        <v>180</v>
      </c>
      <c r="G34" s="9" t="s">
        <v>180</v>
      </c>
      <c r="H34" s="9" t="s">
        <v>180</v>
      </c>
      <c r="I34" s="9" t="s">
        <v>180</v>
      </c>
      <c r="J34" s="9" t="s">
        <v>180</v>
      </c>
      <c r="K34" s="9" t="s">
        <v>180</v>
      </c>
      <c r="L34" s="12" t="s">
        <v>180</v>
      </c>
      <c r="M34" s="44" t="s">
        <v>180</v>
      </c>
      <c r="N34" s="55" t="s">
        <v>180</v>
      </c>
      <c r="O34" s="45" t="s">
        <v>180</v>
      </c>
      <c r="P34" s="23" t="s">
        <v>180</v>
      </c>
      <c r="Q34" s="44" t="s">
        <v>180</v>
      </c>
      <c r="R34" s="45" t="s">
        <v>180</v>
      </c>
      <c r="S34" s="26" t="s">
        <v>180</v>
      </c>
      <c r="T34" s="36" t="s">
        <v>180</v>
      </c>
      <c r="U34" s="29" t="s">
        <v>180</v>
      </c>
      <c r="V34" s="12">
        <v>1</v>
      </c>
      <c r="W34" s="57">
        <v>9</v>
      </c>
      <c r="X34" s="57">
        <v>0</v>
      </c>
      <c r="Y34" s="23" t="s">
        <v>180</v>
      </c>
      <c r="Z34" s="75" t="s">
        <v>180</v>
      </c>
      <c r="AA34" s="44" t="s">
        <v>180</v>
      </c>
      <c r="AB34" s="55" t="s">
        <v>180</v>
      </c>
      <c r="AC34" s="55" t="s">
        <v>180</v>
      </c>
      <c r="AD34" s="45" t="s">
        <v>180</v>
      </c>
      <c r="AE34" s="29">
        <v>22</v>
      </c>
      <c r="AF34" s="12" t="s">
        <v>180</v>
      </c>
      <c r="AG34" s="44" t="s">
        <v>180</v>
      </c>
      <c r="AH34" s="45">
        <v>3</v>
      </c>
      <c r="AI34" s="29" t="s">
        <v>180</v>
      </c>
      <c r="AJ34" s="12" t="s">
        <v>180</v>
      </c>
      <c r="AK34" s="44">
        <v>2</v>
      </c>
      <c r="AL34" s="45">
        <v>1</v>
      </c>
      <c r="AM34" s="29" t="s">
        <v>180</v>
      </c>
      <c r="AN34" s="12" t="s">
        <v>180</v>
      </c>
      <c r="AO34" s="44">
        <v>3</v>
      </c>
      <c r="AP34" s="45">
        <v>5</v>
      </c>
      <c r="AQ34" s="29" t="s">
        <v>180</v>
      </c>
      <c r="AR34" s="9" t="s">
        <v>180</v>
      </c>
      <c r="AS34" s="9" t="s">
        <v>180</v>
      </c>
      <c r="AT34" s="12">
        <v>1</v>
      </c>
      <c r="AU34" s="44">
        <v>21</v>
      </c>
      <c r="AV34" s="55" t="s">
        <v>180</v>
      </c>
      <c r="AW34" s="45" t="s">
        <v>180</v>
      </c>
      <c r="AX34" s="29" t="s">
        <v>180</v>
      </c>
      <c r="AY34" s="9" t="s">
        <v>180</v>
      </c>
      <c r="AZ34" s="9">
        <v>6</v>
      </c>
      <c r="BA34" s="9" t="s">
        <v>180</v>
      </c>
      <c r="BB34" s="12" t="s">
        <v>180</v>
      </c>
      <c r="BC34">
        <f t="shared" si="2"/>
        <v>75</v>
      </c>
    </row>
    <row r="35" spans="1:55" ht="14" x14ac:dyDescent="0.15">
      <c r="A35" s="62" t="s">
        <v>55</v>
      </c>
      <c r="B35" s="36" t="s">
        <v>180</v>
      </c>
      <c r="C35" s="23" t="s">
        <v>180</v>
      </c>
      <c r="D35" s="44">
        <v>2</v>
      </c>
      <c r="E35" s="45" t="s">
        <v>180</v>
      </c>
      <c r="F35" s="29" t="s">
        <v>180</v>
      </c>
      <c r="G35" s="9" t="s">
        <v>180</v>
      </c>
      <c r="H35" s="9" t="s">
        <v>180</v>
      </c>
      <c r="I35" s="9" t="s">
        <v>180</v>
      </c>
      <c r="J35" s="9" t="s">
        <v>180</v>
      </c>
      <c r="K35" s="9" t="s">
        <v>180</v>
      </c>
      <c r="L35" s="12" t="s">
        <v>180</v>
      </c>
      <c r="M35" s="44" t="s">
        <v>180</v>
      </c>
      <c r="N35" s="55" t="s">
        <v>180</v>
      </c>
      <c r="O35" s="45" t="s">
        <v>180</v>
      </c>
      <c r="P35" s="23" t="s">
        <v>180</v>
      </c>
      <c r="Q35" s="44" t="s">
        <v>180</v>
      </c>
      <c r="R35" s="45" t="s">
        <v>180</v>
      </c>
      <c r="S35" s="26" t="s">
        <v>180</v>
      </c>
      <c r="T35" s="36" t="s">
        <v>180</v>
      </c>
      <c r="U35" s="29">
        <v>4</v>
      </c>
      <c r="V35" s="12" t="s">
        <v>180</v>
      </c>
      <c r="W35" s="57" t="s">
        <v>180</v>
      </c>
      <c r="X35" s="57" t="s">
        <v>180</v>
      </c>
      <c r="Y35" s="23" t="s">
        <v>180</v>
      </c>
      <c r="Z35" s="75" t="s">
        <v>180</v>
      </c>
      <c r="AA35" s="44" t="s">
        <v>180</v>
      </c>
      <c r="AB35" s="55" t="s">
        <v>180</v>
      </c>
      <c r="AC35" s="55" t="s">
        <v>180</v>
      </c>
      <c r="AD35" s="45" t="s">
        <v>180</v>
      </c>
      <c r="AE35" s="29" t="s">
        <v>180</v>
      </c>
      <c r="AF35" s="12" t="s">
        <v>180</v>
      </c>
      <c r="AG35" s="44" t="s">
        <v>180</v>
      </c>
      <c r="AH35" s="45" t="s">
        <v>183</v>
      </c>
      <c r="AI35" s="29">
        <v>6</v>
      </c>
      <c r="AJ35" s="12" t="s">
        <v>180</v>
      </c>
      <c r="AK35" s="44">
        <v>1</v>
      </c>
      <c r="AL35" s="45" t="s">
        <v>180</v>
      </c>
      <c r="AM35" s="29" t="s">
        <v>180</v>
      </c>
      <c r="AN35" s="12" t="s">
        <v>180</v>
      </c>
      <c r="AO35" s="44" t="s">
        <v>180</v>
      </c>
      <c r="AP35" s="45" t="s">
        <v>180</v>
      </c>
      <c r="AQ35" s="29" t="s">
        <v>180</v>
      </c>
      <c r="AR35" s="9" t="s">
        <v>180</v>
      </c>
      <c r="AS35" s="9" t="s">
        <v>180</v>
      </c>
      <c r="AT35" s="12">
        <v>4</v>
      </c>
      <c r="AU35" s="44" t="s">
        <v>180</v>
      </c>
      <c r="AV35" s="55" t="s">
        <v>180</v>
      </c>
      <c r="AW35" s="45" t="s">
        <v>180</v>
      </c>
      <c r="AX35" s="29">
        <v>7</v>
      </c>
      <c r="AY35" s="9">
        <v>16</v>
      </c>
      <c r="AZ35" s="9">
        <v>4</v>
      </c>
      <c r="BA35" s="9" t="s">
        <v>180</v>
      </c>
      <c r="BB35" s="12" t="s">
        <v>180</v>
      </c>
      <c r="BC35">
        <f t="shared" si="2"/>
        <v>44</v>
      </c>
    </row>
    <row r="36" spans="1:55" ht="14" x14ac:dyDescent="0.15">
      <c r="A36" s="62" t="s">
        <v>273</v>
      </c>
      <c r="B36" s="36"/>
      <c r="C36" s="23"/>
      <c r="D36" s="44"/>
      <c r="E36" s="45"/>
      <c r="F36" s="29"/>
      <c r="G36" s="9"/>
      <c r="H36" s="9"/>
      <c r="I36" s="9"/>
      <c r="J36" s="9"/>
      <c r="K36" s="9"/>
      <c r="L36" s="12"/>
      <c r="M36" s="44"/>
      <c r="N36" s="55"/>
      <c r="O36" s="45"/>
      <c r="P36" s="23"/>
      <c r="Q36" s="44"/>
      <c r="R36" s="45"/>
      <c r="S36" s="26"/>
      <c r="T36" s="36"/>
      <c r="U36" s="29"/>
      <c r="V36" s="12"/>
      <c r="W36" s="57">
        <v>1</v>
      </c>
      <c r="X36" s="57"/>
      <c r="Y36" s="23"/>
      <c r="Z36" s="75"/>
      <c r="AA36" s="44"/>
      <c r="AB36" s="55"/>
      <c r="AC36" s="55"/>
      <c r="AD36" s="45"/>
      <c r="AE36" s="29"/>
      <c r="AF36" s="12"/>
      <c r="AG36" s="44"/>
      <c r="AH36" s="45"/>
      <c r="AI36" s="29"/>
      <c r="AJ36" s="12"/>
      <c r="AK36" s="44"/>
      <c r="AL36" s="45"/>
      <c r="AM36" s="29"/>
      <c r="AN36" s="12"/>
      <c r="AO36" s="44"/>
      <c r="AP36" s="45"/>
      <c r="AQ36" s="29"/>
      <c r="AR36" s="9"/>
      <c r="AS36" s="9"/>
      <c r="AT36" s="12"/>
      <c r="AU36" s="44"/>
      <c r="AV36" s="55"/>
      <c r="AW36" s="45"/>
      <c r="AX36" s="29"/>
      <c r="AY36" s="9"/>
      <c r="AZ36" s="9"/>
      <c r="BA36" s="9"/>
      <c r="BB36" s="12"/>
      <c r="BC36">
        <f t="shared" si="2"/>
        <v>1</v>
      </c>
    </row>
    <row r="37" spans="1:55" ht="14" x14ac:dyDescent="0.15">
      <c r="A37" s="62" t="s">
        <v>76</v>
      </c>
      <c r="B37" s="36" t="s">
        <v>180</v>
      </c>
      <c r="C37" s="23" t="s">
        <v>180</v>
      </c>
      <c r="D37" s="44" t="s">
        <v>180</v>
      </c>
      <c r="E37" s="45" t="s">
        <v>180</v>
      </c>
      <c r="F37" s="29" t="s">
        <v>180</v>
      </c>
      <c r="G37" s="9" t="s">
        <v>180</v>
      </c>
      <c r="H37" s="9" t="s">
        <v>180</v>
      </c>
      <c r="I37" s="9" t="s">
        <v>180</v>
      </c>
      <c r="J37" s="9" t="s">
        <v>180</v>
      </c>
      <c r="K37" s="9" t="s">
        <v>180</v>
      </c>
      <c r="L37" s="12" t="s">
        <v>180</v>
      </c>
      <c r="M37" s="44" t="s">
        <v>180</v>
      </c>
      <c r="N37" s="55" t="s">
        <v>180</v>
      </c>
      <c r="O37" s="45" t="s">
        <v>180</v>
      </c>
      <c r="P37" s="23">
        <v>1</v>
      </c>
      <c r="Q37" s="44" t="s">
        <v>182</v>
      </c>
      <c r="R37" s="45" t="s">
        <v>180</v>
      </c>
      <c r="S37" s="26" t="s">
        <v>180</v>
      </c>
      <c r="T37" s="36" t="s">
        <v>180</v>
      </c>
      <c r="U37" s="29" t="s">
        <v>180</v>
      </c>
      <c r="V37" s="12" t="s">
        <v>180</v>
      </c>
      <c r="W37" s="57" t="s">
        <v>180</v>
      </c>
      <c r="X37" s="57" t="s">
        <v>180</v>
      </c>
      <c r="Y37" s="23" t="s">
        <v>180</v>
      </c>
      <c r="Z37" s="75" t="s">
        <v>180</v>
      </c>
      <c r="AA37" s="44" t="s">
        <v>180</v>
      </c>
      <c r="AB37" s="55" t="s">
        <v>180</v>
      </c>
      <c r="AC37" s="55" t="s">
        <v>180</v>
      </c>
      <c r="AD37" s="45" t="s">
        <v>180</v>
      </c>
      <c r="AE37" s="29" t="s">
        <v>180</v>
      </c>
      <c r="AF37" s="12" t="s">
        <v>180</v>
      </c>
      <c r="AG37" s="44" t="s">
        <v>180</v>
      </c>
      <c r="AH37" s="45" t="s">
        <v>180</v>
      </c>
      <c r="AI37" s="29" t="s">
        <v>180</v>
      </c>
      <c r="AJ37" s="12" t="s">
        <v>180</v>
      </c>
      <c r="AK37" s="44" t="s">
        <v>180</v>
      </c>
      <c r="AL37" s="45" t="s">
        <v>180</v>
      </c>
      <c r="AM37" s="29" t="s">
        <v>180</v>
      </c>
      <c r="AN37" s="12" t="s">
        <v>180</v>
      </c>
      <c r="AO37" s="44" t="s">
        <v>180</v>
      </c>
      <c r="AP37" s="45" t="s">
        <v>180</v>
      </c>
      <c r="AQ37" s="29" t="s">
        <v>180</v>
      </c>
      <c r="AR37" s="9" t="s">
        <v>180</v>
      </c>
      <c r="AS37" s="9" t="s">
        <v>180</v>
      </c>
      <c r="AT37" s="12" t="s">
        <v>180</v>
      </c>
      <c r="AU37" s="44" t="s">
        <v>180</v>
      </c>
      <c r="AV37" s="55" t="s">
        <v>180</v>
      </c>
      <c r="AW37" s="45" t="s">
        <v>180</v>
      </c>
      <c r="AX37" s="29" t="s">
        <v>180</v>
      </c>
      <c r="AY37" s="9" t="s">
        <v>180</v>
      </c>
      <c r="AZ37" s="9" t="s">
        <v>180</v>
      </c>
      <c r="BA37" s="9" t="s">
        <v>180</v>
      </c>
      <c r="BB37" s="12" t="s">
        <v>180</v>
      </c>
      <c r="BC37">
        <f t="shared" si="2"/>
        <v>1</v>
      </c>
    </row>
    <row r="38" spans="1:55" ht="14" x14ac:dyDescent="0.15">
      <c r="A38" s="62" t="s">
        <v>86</v>
      </c>
      <c r="B38" s="36" t="s">
        <v>180</v>
      </c>
      <c r="C38" s="23" t="s">
        <v>180</v>
      </c>
      <c r="D38" s="44" t="s">
        <v>180</v>
      </c>
      <c r="E38" s="45" t="s">
        <v>180</v>
      </c>
      <c r="F38" s="29" t="s">
        <v>180</v>
      </c>
      <c r="G38" s="9" t="s">
        <v>180</v>
      </c>
      <c r="H38" s="9" t="s">
        <v>180</v>
      </c>
      <c r="I38" s="9" t="s">
        <v>180</v>
      </c>
      <c r="J38" s="9" t="s">
        <v>180</v>
      </c>
      <c r="K38" s="9" t="s">
        <v>180</v>
      </c>
      <c r="L38" s="12" t="s">
        <v>180</v>
      </c>
      <c r="M38" s="44" t="s">
        <v>180</v>
      </c>
      <c r="N38" s="55" t="s">
        <v>180</v>
      </c>
      <c r="O38" s="45">
        <v>3</v>
      </c>
      <c r="P38" s="23" t="s">
        <v>180</v>
      </c>
      <c r="Q38" s="44" t="s">
        <v>180</v>
      </c>
      <c r="R38" s="45" t="s">
        <v>180</v>
      </c>
      <c r="S38" s="26" t="s">
        <v>180</v>
      </c>
      <c r="T38" s="36" t="s">
        <v>180</v>
      </c>
      <c r="U38" s="29" t="s">
        <v>180</v>
      </c>
      <c r="V38" s="12" t="s">
        <v>180</v>
      </c>
      <c r="W38" s="57" t="s">
        <v>180</v>
      </c>
      <c r="X38" s="57" t="s">
        <v>180</v>
      </c>
      <c r="Y38" s="23">
        <v>1</v>
      </c>
      <c r="Z38" s="75">
        <v>2</v>
      </c>
      <c r="AA38" s="44" t="s">
        <v>180</v>
      </c>
      <c r="AB38" s="55" t="s">
        <v>180</v>
      </c>
      <c r="AC38" s="55" t="s">
        <v>180</v>
      </c>
      <c r="AD38" s="45" t="s">
        <v>180</v>
      </c>
      <c r="AE38" s="29" t="s">
        <v>180</v>
      </c>
      <c r="AF38" s="12" t="s">
        <v>180</v>
      </c>
      <c r="AG38" s="44" t="s">
        <v>180</v>
      </c>
      <c r="AH38" s="45" t="s">
        <v>180</v>
      </c>
      <c r="AI38" s="29" t="s">
        <v>180</v>
      </c>
      <c r="AJ38" s="12" t="s">
        <v>180</v>
      </c>
      <c r="AK38" s="44" t="s">
        <v>180</v>
      </c>
      <c r="AL38" s="45" t="s">
        <v>180</v>
      </c>
      <c r="AM38" s="29" t="s">
        <v>180</v>
      </c>
      <c r="AN38" s="12" t="s">
        <v>180</v>
      </c>
      <c r="AO38" s="44" t="s">
        <v>180</v>
      </c>
      <c r="AP38" s="45" t="s">
        <v>180</v>
      </c>
      <c r="AQ38" s="29" t="s">
        <v>180</v>
      </c>
      <c r="AR38" s="9" t="s">
        <v>180</v>
      </c>
      <c r="AS38" s="9" t="s">
        <v>180</v>
      </c>
      <c r="AT38" s="12" t="s">
        <v>180</v>
      </c>
      <c r="AU38" s="44">
        <v>2</v>
      </c>
      <c r="AV38" s="55" t="s">
        <v>180</v>
      </c>
      <c r="AW38" s="45" t="s">
        <v>180</v>
      </c>
      <c r="AX38" s="29">
        <v>2</v>
      </c>
      <c r="AY38" s="9">
        <v>5</v>
      </c>
      <c r="AZ38" s="9">
        <v>2</v>
      </c>
      <c r="BA38" s="9" t="s">
        <v>180</v>
      </c>
      <c r="BB38" s="12">
        <v>2</v>
      </c>
      <c r="BC38">
        <f t="shared" si="2"/>
        <v>19</v>
      </c>
    </row>
    <row r="39" spans="1:55" ht="14" x14ac:dyDescent="0.15">
      <c r="A39" s="62" t="s">
        <v>87</v>
      </c>
      <c r="B39" s="36"/>
      <c r="C39" s="23"/>
      <c r="D39" s="44">
        <v>82</v>
      </c>
      <c r="E39" s="45">
        <v>8</v>
      </c>
      <c r="F39" s="29" t="s">
        <v>180</v>
      </c>
      <c r="G39" s="9" t="s">
        <v>180</v>
      </c>
      <c r="H39" s="9" t="s">
        <v>180</v>
      </c>
      <c r="I39" s="9" t="s">
        <v>180</v>
      </c>
      <c r="J39" s="9" t="s">
        <v>180</v>
      </c>
      <c r="K39" s="9" t="s">
        <v>180</v>
      </c>
      <c r="L39" s="12" t="s">
        <v>180</v>
      </c>
      <c r="M39" s="44" t="s">
        <v>180</v>
      </c>
      <c r="N39" s="55" t="s">
        <v>180</v>
      </c>
      <c r="O39" s="45" t="s">
        <v>180</v>
      </c>
      <c r="P39" s="23" t="s">
        <v>180</v>
      </c>
      <c r="Q39" s="44" t="s">
        <v>180</v>
      </c>
      <c r="R39" s="45" t="s">
        <v>180</v>
      </c>
      <c r="S39" s="26" t="s">
        <v>180</v>
      </c>
      <c r="T39" s="36" t="s">
        <v>180</v>
      </c>
      <c r="U39" s="29" t="s">
        <v>180</v>
      </c>
      <c r="V39" s="12" t="s">
        <v>180</v>
      </c>
      <c r="W39" s="57" t="s">
        <v>180</v>
      </c>
      <c r="X39" s="57" t="s">
        <v>180</v>
      </c>
      <c r="Y39" s="23" t="s">
        <v>180</v>
      </c>
      <c r="Z39" s="75" t="s">
        <v>180</v>
      </c>
      <c r="AA39" s="44">
        <v>29</v>
      </c>
      <c r="AB39" s="55">
        <v>32</v>
      </c>
      <c r="AC39" s="55">
        <v>8</v>
      </c>
      <c r="AD39" s="45">
        <v>12</v>
      </c>
      <c r="AE39" s="29">
        <v>298</v>
      </c>
      <c r="AF39" s="12">
        <v>305</v>
      </c>
      <c r="AG39" s="44">
        <v>7</v>
      </c>
      <c r="AH39" s="45">
        <v>6</v>
      </c>
      <c r="AI39" s="29" t="s">
        <v>180</v>
      </c>
      <c r="AJ39" s="12" t="s">
        <v>180</v>
      </c>
      <c r="AK39" s="44" t="s">
        <v>180</v>
      </c>
      <c r="AL39" s="45" t="s">
        <v>180</v>
      </c>
      <c r="AM39" s="29" t="s">
        <v>180</v>
      </c>
      <c r="AN39" s="12" t="s">
        <v>180</v>
      </c>
      <c r="AO39" s="44" t="s">
        <v>180</v>
      </c>
      <c r="AP39" s="45" t="s">
        <v>180</v>
      </c>
      <c r="AQ39" s="29" t="s">
        <v>180</v>
      </c>
      <c r="AR39" s="9" t="s">
        <v>180</v>
      </c>
      <c r="AS39" s="9" t="s">
        <v>180</v>
      </c>
      <c r="AT39" s="12" t="s">
        <v>180</v>
      </c>
      <c r="AU39" s="44" t="s">
        <v>180</v>
      </c>
      <c r="AV39" s="55" t="s">
        <v>180</v>
      </c>
      <c r="AW39" s="45" t="s">
        <v>180</v>
      </c>
      <c r="AX39" s="29" t="s">
        <v>180</v>
      </c>
      <c r="AY39" s="9" t="s">
        <v>180</v>
      </c>
      <c r="AZ39" s="9" t="s">
        <v>180</v>
      </c>
      <c r="BA39" s="9" t="s">
        <v>180</v>
      </c>
      <c r="BB39" s="12" t="s">
        <v>180</v>
      </c>
      <c r="BC39">
        <f t="shared" si="2"/>
        <v>787</v>
      </c>
    </row>
    <row r="40" spans="1:55" ht="14" x14ac:dyDescent="0.15">
      <c r="A40" s="62" t="s">
        <v>88</v>
      </c>
      <c r="B40" s="36">
        <v>1</v>
      </c>
      <c r="C40" s="23">
        <v>17</v>
      </c>
      <c r="D40" s="44" t="s">
        <v>180</v>
      </c>
      <c r="E40" s="45" t="s">
        <v>180</v>
      </c>
      <c r="F40" s="29">
        <v>2</v>
      </c>
      <c r="G40" s="9" t="s">
        <v>180</v>
      </c>
      <c r="H40" s="9" t="s">
        <v>180</v>
      </c>
      <c r="I40" s="9" t="s">
        <v>180</v>
      </c>
      <c r="J40" s="9" t="s">
        <v>180</v>
      </c>
      <c r="K40" s="9" t="s">
        <v>180</v>
      </c>
      <c r="L40" s="12" t="s">
        <v>180</v>
      </c>
      <c r="M40" s="44" t="s">
        <v>180</v>
      </c>
      <c r="N40" s="55" t="s">
        <v>180</v>
      </c>
      <c r="O40" s="45">
        <v>4</v>
      </c>
      <c r="P40" s="23">
        <v>6</v>
      </c>
      <c r="Q40" s="44">
        <v>27</v>
      </c>
      <c r="R40" s="45" t="s">
        <v>182</v>
      </c>
      <c r="S40" s="26" t="s">
        <v>180</v>
      </c>
      <c r="T40" s="36" t="s">
        <v>180</v>
      </c>
      <c r="U40" s="29" t="s">
        <v>180</v>
      </c>
      <c r="V40" s="12" t="s">
        <v>180</v>
      </c>
      <c r="W40" s="57">
        <v>4</v>
      </c>
      <c r="X40" s="57" t="s">
        <v>180</v>
      </c>
      <c r="Y40" s="23">
        <v>10</v>
      </c>
      <c r="Z40" s="75" t="s">
        <v>180</v>
      </c>
      <c r="AA40" s="44" t="s">
        <v>180</v>
      </c>
      <c r="AB40" s="55" t="s">
        <v>180</v>
      </c>
      <c r="AC40" s="55" t="s">
        <v>180</v>
      </c>
      <c r="AD40" s="45" t="s">
        <v>180</v>
      </c>
      <c r="AE40" s="29" t="s">
        <v>180</v>
      </c>
      <c r="AF40" s="12" t="s">
        <v>180</v>
      </c>
      <c r="AG40" s="44" t="s">
        <v>180</v>
      </c>
      <c r="AH40" s="45" t="s">
        <v>180</v>
      </c>
      <c r="AI40" s="29" t="s">
        <v>180</v>
      </c>
      <c r="AJ40" s="12" t="s">
        <v>180</v>
      </c>
      <c r="AK40" s="44" t="s">
        <v>180</v>
      </c>
      <c r="AL40" s="45" t="s">
        <v>180</v>
      </c>
      <c r="AM40" s="29" t="s">
        <v>180</v>
      </c>
      <c r="AN40" s="12" t="s">
        <v>180</v>
      </c>
      <c r="AO40" s="44">
        <v>4</v>
      </c>
      <c r="AP40" s="45" t="s">
        <v>180</v>
      </c>
      <c r="AQ40" s="29">
        <v>3</v>
      </c>
      <c r="AR40" s="9">
        <v>2</v>
      </c>
      <c r="AS40" s="9" t="s">
        <v>180</v>
      </c>
      <c r="AT40" s="12">
        <v>1</v>
      </c>
      <c r="AU40" s="44">
        <v>14</v>
      </c>
      <c r="AV40" s="55" t="s">
        <v>180</v>
      </c>
      <c r="AW40" s="45">
        <v>12</v>
      </c>
      <c r="AX40" s="29">
        <v>1</v>
      </c>
      <c r="AY40" s="9">
        <v>3</v>
      </c>
      <c r="AZ40" s="9">
        <v>13</v>
      </c>
      <c r="BA40" s="9">
        <v>20</v>
      </c>
      <c r="BB40" s="12" t="s">
        <v>180</v>
      </c>
      <c r="BC40">
        <f t="shared" si="2"/>
        <v>144</v>
      </c>
    </row>
    <row r="41" spans="1:55" ht="14" x14ac:dyDescent="0.15">
      <c r="A41" s="62" t="s">
        <v>89</v>
      </c>
      <c r="B41" s="36" t="s">
        <v>180</v>
      </c>
      <c r="C41" s="23" t="s">
        <v>180</v>
      </c>
      <c r="D41" s="44" t="s">
        <v>180</v>
      </c>
      <c r="E41" s="45" t="s">
        <v>180</v>
      </c>
      <c r="F41" s="29" t="s">
        <v>180</v>
      </c>
      <c r="G41" s="9">
        <v>2</v>
      </c>
      <c r="H41" s="9" t="s">
        <v>180</v>
      </c>
      <c r="I41" s="9" t="s">
        <v>180</v>
      </c>
      <c r="J41" s="9" t="s">
        <v>180</v>
      </c>
      <c r="K41" s="9" t="s">
        <v>180</v>
      </c>
      <c r="L41" s="12">
        <v>11</v>
      </c>
      <c r="M41" s="44" t="s">
        <v>180</v>
      </c>
      <c r="N41" s="55" t="s">
        <v>180</v>
      </c>
      <c r="O41" s="45" t="s">
        <v>180</v>
      </c>
      <c r="P41" s="23" t="s">
        <v>180</v>
      </c>
      <c r="Q41" s="44" t="s">
        <v>180</v>
      </c>
      <c r="R41" s="45" t="s">
        <v>180</v>
      </c>
      <c r="S41" s="26" t="s">
        <v>180</v>
      </c>
      <c r="T41" s="36" t="s">
        <v>180</v>
      </c>
      <c r="U41" s="29" t="s">
        <v>180</v>
      </c>
      <c r="V41" s="12" t="s">
        <v>180</v>
      </c>
      <c r="W41" s="57">
        <v>2</v>
      </c>
      <c r="X41" s="57">
        <v>3</v>
      </c>
      <c r="Y41" s="23" t="s">
        <v>180</v>
      </c>
      <c r="Z41" s="75" t="s">
        <v>180</v>
      </c>
      <c r="AA41" s="44" t="s">
        <v>180</v>
      </c>
      <c r="AB41" s="55" t="s">
        <v>180</v>
      </c>
      <c r="AC41" s="55" t="s">
        <v>180</v>
      </c>
      <c r="AD41" s="45" t="s">
        <v>180</v>
      </c>
      <c r="AE41" s="29" t="s">
        <v>180</v>
      </c>
      <c r="AF41" s="12" t="s">
        <v>180</v>
      </c>
      <c r="AG41" s="44" t="s">
        <v>180</v>
      </c>
      <c r="AH41" s="45" t="s">
        <v>180</v>
      </c>
      <c r="AI41" s="29" t="s">
        <v>180</v>
      </c>
      <c r="AJ41" s="12" t="s">
        <v>180</v>
      </c>
      <c r="AK41" s="44" t="s">
        <v>180</v>
      </c>
      <c r="AL41" s="45" t="s">
        <v>180</v>
      </c>
      <c r="AM41" s="29">
        <v>3</v>
      </c>
      <c r="AN41" s="12" t="s">
        <v>180</v>
      </c>
      <c r="AO41" s="44" t="s">
        <v>180</v>
      </c>
      <c r="AP41" s="45" t="s">
        <v>180</v>
      </c>
      <c r="AQ41" s="29" t="s">
        <v>180</v>
      </c>
      <c r="AR41" s="9" t="s">
        <v>180</v>
      </c>
      <c r="AS41" s="9" t="s">
        <v>180</v>
      </c>
      <c r="AT41" s="12" t="s">
        <v>180</v>
      </c>
      <c r="AU41" s="44" t="s">
        <v>180</v>
      </c>
      <c r="AV41" s="55" t="s">
        <v>180</v>
      </c>
      <c r="AW41" s="45">
        <v>5</v>
      </c>
      <c r="AX41" s="29">
        <v>1</v>
      </c>
      <c r="AY41" s="9">
        <v>9</v>
      </c>
      <c r="AZ41" s="9">
        <v>12</v>
      </c>
      <c r="BA41" s="9" t="s">
        <v>7</v>
      </c>
      <c r="BB41" s="12">
        <v>1</v>
      </c>
      <c r="BC41">
        <f t="shared" si="2"/>
        <v>49</v>
      </c>
    </row>
    <row r="42" spans="1:55" ht="14" x14ac:dyDescent="0.15">
      <c r="A42" s="62" t="s">
        <v>90</v>
      </c>
      <c r="B42" s="36" t="s">
        <v>180</v>
      </c>
      <c r="C42" s="23" t="s">
        <v>180</v>
      </c>
      <c r="D42" s="44" t="s">
        <v>180</v>
      </c>
      <c r="E42" s="45" t="s">
        <v>180</v>
      </c>
      <c r="F42" s="29" t="s">
        <v>180</v>
      </c>
      <c r="G42" s="9" t="s">
        <v>180</v>
      </c>
      <c r="H42" s="9">
        <v>1</v>
      </c>
      <c r="I42" s="9" t="s">
        <v>180</v>
      </c>
      <c r="J42" s="9" t="s">
        <v>180</v>
      </c>
      <c r="K42" s="9" t="s">
        <v>180</v>
      </c>
      <c r="L42" s="12">
        <v>8</v>
      </c>
      <c r="M42" s="44" t="s">
        <v>180</v>
      </c>
      <c r="N42" s="55" t="s">
        <v>180</v>
      </c>
      <c r="O42" s="45" t="s">
        <v>180</v>
      </c>
      <c r="P42" s="23" t="s">
        <v>180</v>
      </c>
      <c r="Q42" s="44" t="s">
        <v>180</v>
      </c>
      <c r="R42" s="45" t="s">
        <v>180</v>
      </c>
      <c r="S42" s="26" t="s">
        <v>180</v>
      </c>
      <c r="T42" s="36" t="s">
        <v>180</v>
      </c>
      <c r="U42" s="29" t="s">
        <v>180</v>
      </c>
      <c r="V42" s="12" t="s">
        <v>180</v>
      </c>
      <c r="W42" s="57" t="s">
        <v>180</v>
      </c>
      <c r="X42" s="57" t="s">
        <v>180</v>
      </c>
      <c r="Y42" s="23" t="s">
        <v>180</v>
      </c>
      <c r="Z42" s="75" t="s">
        <v>180</v>
      </c>
      <c r="AA42" s="44" t="s">
        <v>180</v>
      </c>
      <c r="AB42" s="55" t="s">
        <v>180</v>
      </c>
      <c r="AC42" s="55" t="s">
        <v>180</v>
      </c>
      <c r="AD42" s="45" t="s">
        <v>180</v>
      </c>
      <c r="AE42" s="29" t="s">
        <v>180</v>
      </c>
      <c r="AF42" s="12" t="s">
        <v>180</v>
      </c>
      <c r="AG42" s="44" t="s">
        <v>180</v>
      </c>
      <c r="AH42" s="45" t="s">
        <v>180</v>
      </c>
      <c r="AI42" s="29" t="s">
        <v>180</v>
      </c>
      <c r="AJ42" s="12" t="s">
        <v>180</v>
      </c>
      <c r="AK42" s="44" t="s">
        <v>180</v>
      </c>
      <c r="AL42" s="45" t="s">
        <v>180</v>
      </c>
      <c r="AM42" s="29" t="s">
        <v>180</v>
      </c>
      <c r="AN42" s="12" t="s">
        <v>180</v>
      </c>
      <c r="AO42" s="44" t="s">
        <v>180</v>
      </c>
      <c r="AP42" s="45" t="s">
        <v>180</v>
      </c>
      <c r="AQ42" s="29" t="s">
        <v>180</v>
      </c>
      <c r="AR42" s="9" t="s">
        <v>180</v>
      </c>
      <c r="AS42" s="9" t="s">
        <v>180</v>
      </c>
      <c r="AT42" s="12" t="s">
        <v>180</v>
      </c>
      <c r="AU42" s="44">
        <v>2</v>
      </c>
      <c r="AV42" s="55" t="s">
        <v>180</v>
      </c>
      <c r="AW42" s="45" t="s">
        <v>180</v>
      </c>
      <c r="AX42" s="29" t="s">
        <v>180</v>
      </c>
      <c r="AY42" s="9" t="s">
        <v>180</v>
      </c>
      <c r="AZ42" s="9" t="s">
        <v>180</v>
      </c>
      <c r="BA42" s="9" t="s">
        <v>180</v>
      </c>
      <c r="BB42" s="12" t="s">
        <v>180</v>
      </c>
      <c r="BC42">
        <f t="shared" si="2"/>
        <v>11</v>
      </c>
    </row>
    <row r="43" spans="1:55" ht="14" x14ac:dyDescent="0.15">
      <c r="A43" s="62" t="s">
        <v>91</v>
      </c>
      <c r="B43" s="36" t="s">
        <v>180</v>
      </c>
      <c r="C43" s="23" t="s">
        <v>180</v>
      </c>
      <c r="D43" s="44" t="s">
        <v>180</v>
      </c>
      <c r="E43" s="45" t="s">
        <v>180</v>
      </c>
      <c r="F43" s="29" t="s">
        <v>180</v>
      </c>
      <c r="G43" s="9">
        <v>2</v>
      </c>
      <c r="H43" s="9">
        <v>2</v>
      </c>
      <c r="I43" s="9" t="s">
        <v>180</v>
      </c>
      <c r="J43" s="9" t="s">
        <v>180</v>
      </c>
      <c r="K43" s="9" t="s">
        <v>180</v>
      </c>
      <c r="L43" s="12" t="s">
        <v>180</v>
      </c>
      <c r="M43" s="44" t="s">
        <v>180</v>
      </c>
      <c r="N43" s="55" t="s">
        <v>180</v>
      </c>
      <c r="O43" s="45" t="s">
        <v>180</v>
      </c>
      <c r="P43" s="23" t="s">
        <v>180</v>
      </c>
      <c r="Q43" s="44" t="s">
        <v>180</v>
      </c>
      <c r="R43" s="45" t="s">
        <v>180</v>
      </c>
      <c r="S43" s="26" t="s">
        <v>180</v>
      </c>
      <c r="T43" s="36" t="s">
        <v>180</v>
      </c>
      <c r="U43" s="29" t="s">
        <v>180</v>
      </c>
      <c r="V43" s="12" t="s">
        <v>180</v>
      </c>
      <c r="W43" s="57" t="s">
        <v>180</v>
      </c>
      <c r="X43" s="57" t="s">
        <v>180</v>
      </c>
      <c r="Y43" s="23" t="s">
        <v>180</v>
      </c>
      <c r="Z43" s="75" t="s">
        <v>180</v>
      </c>
      <c r="AA43" s="44" t="s">
        <v>180</v>
      </c>
      <c r="AB43" s="55" t="s">
        <v>180</v>
      </c>
      <c r="AC43" s="55" t="s">
        <v>180</v>
      </c>
      <c r="AD43" s="45" t="s">
        <v>180</v>
      </c>
      <c r="AE43" s="29" t="s">
        <v>180</v>
      </c>
      <c r="AF43" s="12" t="s">
        <v>180</v>
      </c>
      <c r="AG43" s="44" t="s">
        <v>180</v>
      </c>
      <c r="AH43" s="45" t="s">
        <v>180</v>
      </c>
      <c r="AI43" s="29" t="s">
        <v>180</v>
      </c>
      <c r="AJ43" s="12" t="s">
        <v>180</v>
      </c>
      <c r="AK43" s="44" t="s">
        <v>180</v>
      </c>
      <c r="AL43" s="45" t="s">
        <v>180</v>
      </c>
      <c r="AM43" s="29" t="s">
        <v>180</v>
      </c>
      <c r="AN43" s="12" t="s">
        <v>180</v>
      </c>
      <c r="AO43" s="44" t="s">
        <v>180</v>
      </c>
      <c r="AP43" s="45" t="s">
        <v>180</v>
      </c>
      <c r="AQ43" s="29" t="s">
        <v>180</v>
      </c>
      <c r="AR43" s="9" t="s">
        <v>180</v>
      </c>
      <c r="AS43" s="9" t="s">
        <v>180</v>
      </c>
      <c r="AT43" s="12" t="s">
        <v>180</v>
      </c>
      <c r="AU43" s="44">
        <v>28</v>
      </c>
      <c r="AV43" s="55" t="s">
        <v>180</v>
      </c>
      <c r="AW43" s="45">
        <v>13</v>
      </c>
      <c r="AX43" s="29" t="s">
        <v>180</v>
      </c>
      <c r="AY43" s="9" t="s">
        <v>180</v>
      </c>
      <c r="AZ43" s="9" t="s">
        <v>180</v>
      </c>
      <c r="BA43" s="9" t="s">
        <v>180</v>
      </c>
      <c r="BB43" s="12" t="s">
        <v>180</v>
      </c>
      <c r="BC43">
        <f t="shared" si="2"/>
        <v>45</v>
      </c>
    </row>
    <row r="44" spans="1:55" ht="14" x14ac:dyDescent="0.15">
      <c r="A44" s="62" t="s">
        <v>92</v>
      </c>
      <c r="B44" s="36" t="s">
        <v>180</v>
      </c>
      <c r="C44" s="23" t="s">
        <v>180</v>
      </c>
      <c r="D44" s="44" t="s">
        <v>180</v>
      </c>
      <c r="E44" s="45" t="s">
        <v>180</v>
      </c>
      <c r="F44" s="29" t="s">
        <v>180</v>
      </c>
      <c r="G44" s="9" t="s">
        <v>180</v>
      </c>
      <c r="H44" s="9">
        <v>1</v>
      </c>
      <c r="I44" s="9">
        <v>2</v>
      </c>
      <c r="J44" s="9" t="s">
        <v>180</v>
      </c>
      <c r="K44" s="9">
        <v>1</v>
      </c>
      <c r="L44" s="12" t="s">
        <v>180</v>
      </c>
      <c r="M44" s="44" t="s">
        <v>180</v>
      </c>
      <c r="N44" s="55" t="s">
        <v>180</v>
      </c>
      <c r="O44" s="45" t="s">
        <v>180</v>
      </c>
      <c r="P44" s="23" t="s">
        <v>180</v>
      </c>
      <c r="Q44" s="44">
        <v>3</v>
      </c>
      <c r="R44" s="45" t="s">
        <v>182</v>
      </c>
      <c r="S44" s="26" t="s">
        <v>180</v>
      </c>
      <c r="T44" s="36" t="s">
        <v>180</v>
      </c>
      <c r="U44" s="29" t="s">
        <v>180</v>
      </c>
      <c r="V44" s="12" t="s">
        <v>180</v>
      </c>
      <c r="W44" s="57" t="s">
        <v>180</v>
      </c>
      <c r="X44" s="57" t="s">
        <v>180</v>
      </c>
      <c r="Y44" s="23" t="s">
        <v>180</v>
      </c>
      <c r="Z44" s="75" t="s">
        <v>180</v>
      </c>
      <c r="AA44" s="44" t="s">
        <v>180</v>
      </c>
      <c r="AB44" s="55" t="s">
        <v>180</v>
      </c>
      <c r="AC44" s="55" t="s">
        <v>180</v>
      </c>
      <c r="AD44" s="45" t="s">
        <v>180</v>
      </c>
      <c r="AE44" s="29" t="s">
        <v>180</v>
      </c>
      <c r="AF44" s="12" t="s">
        <v>180</v>
      </c>
      <c r="AG44" s="44" t="s">
        <v>180</v>
      </c>
      <c r="AH44" s="45" t="s">
        <v>180</v>
      </c>
      <c r="AI44" s="29" t="s">
        <v>180</v>
      </c>
      <c r="AJ44" s="12" t="s">
        <v>180</v>
      </c>
      <c r="AK44" s="44">
        <v>12</v>
      </c>
      <c r="AL44" s="45">
        <v>16</v>
      </c>
      <c r="AM44" s="29" t="s">
        <v>180</v>
      </c>
      <c r="AN44" s="12" t="s">
        <v>180</v>
      </c>
      <c r="AO44" s="44" t="s">
        <v>180</v>
      </c>
      <c r="AP44" s="45" t="s">
        <v>180</v>
      </c>
      <c r="AQ44" s="29" t="s">
        <v>180</v>
      </c>
      <c r="AR44" s="9" t="s">
        <v>180</v>
      </c>
      <c r="AS44" s="9" t="s">
        <v>180</v>
      </c>
      <c r="AT44" s="12" t="s">
        <v>180</v>
      </c>
      <c r="AU44" s="44" t="s">
        <v>180</v>
      </c>
      <c r="AV44" s="55" t="s">
        <v>180</v>
      </c>
      <c r="AW44" s="45" t="s">
        <v>180</v>
      </c>
      <c r="AX44" s="29" t="s">
        <v>180</v>
      </c>
      <c r="AY44" s="9" t="s">
        <v>180</v>
      </c>
      <c r="AZ44" s="9" t="s">
        <v>180</v>
      </c>
      <c r="BA44" s="9" t="s">
        <v>180</v>
      </c>
      <c r="BB44" s="12" t="s">
        <v>180</v>
      </c>
      <c r="BC44">
        <f t="shared" si="2"/>
        <v>35</v>
      </c>
    </row>
    <row r="45" spans="1:55" ht="14" x14ac:dyDescent="0.15">
      <c r="A45" s="62" t="s">
        <v>93</v>
      </c>
      <c r="B45" s="36" t="s">
        <v>180</v>
      </c>
      <c r="C45" s="23" t="s">
        <v>180</v>
      </c>
      <c r="D45" s="44" t="s">
        <v>180</v>
      </c>
      <c r="E45" s="45" t="s">
        <v>180</v>
      </c>
      <c r="F45" s="29" t="s">
        <v>180</v>
      </c>
      <c r="G45" s="9" t="s">
        <v>180</v>
      </c>
      <c r="H45" s="9" t="s">
        <v>180</v>
      </c>
      <c r="I45" s="9" t="s">
        <v>180</v>
      </c>
      <c r="J45" s="9" t="s">
        <v>180</v>
      </c>
      <c r="K45" s="9" t="s">
        <v>180</v>
      </c>
      <c r="L45" s="12" t="s">
        <v>180</v>
      </c>
      <c r="M45" s="44" t="s">
        <v>180</v>
      </c>
      <c r="N45" s="55" t="s">
        <v>180</v>
      </c>
      <c r="O45" s="45" t="s">
        <v>180</v>
      </c>
      <c r="P45" s="23" t="s">
        <v>180</v>
      </c>
      <c r="Q45" s="44" t="s">
        <v>180</v>
      </c>
      <c r="R45" s="45" t="s">
        <v>180</v>
      </c>
      <c r="S45" s="26" t="s">
        <v>180</v>
      </c>
      <c r="T45" s="36" t="s">
        <v>180</v>
      </c>
      <c r="U45" s="29" t="s">
        <v>180</v>
      </c>
      <c r="V45" s="12" t="s">
        <v>180</v>
      </c>
      <c r="W45" s="57" t="s">
        <v>180</v>
      </c>
      <c r="X45" s="57" t="s">
        <v>180</v>
      </c>
      <c r="Y45" s="23" t="s">
        <v>180</v>
      </c>
      <c r="Z45" s="75">
        <v>4</v>
      </c>
      <c r="AA45" s="44" t="s">
        <v>180</v>
      </c>
      <c r="AB45" s="55" t="s">
        <v>180</v>
      </c>
      <c r="AC45" s="55" t="s">
        <v>180</v>
      </c>
      <c r="AD45" s="45">
        <v>1</v>
      </c>
      <c r="AE45" s="29" t="s">
        <v>180</v>
      </c>
      <c r="AF45" s="12" t="s">
        <v>180</v>
      </c>
      <c r="AG45" s="44">
        <v>1</v>
      </c>
      <c r="AH45" s="45" t="s">
        <v>180</v>
      </c>
      <c r="AI45" s="29" t="s">
        <v>180</v>
      </c>
      <c r="AJ45" s="12" t="s">
        <v>180</v>
      </c>
      <c r="AK45" s="44" t="s">
        <v>180</v>
      </c>
      <c r="AL45" s="45" t="s">
        <v>180</v>
      </c>
      <c r="AM45" s="29" t="s">
        <v>180</v>
      </c>
      <c r="AN45" s="12" t="s">
        <v>180</v>
      </c>
      <c r="AO45" s="44" t="s">
        <v>180</v>
      </c>
      <c r="AP45" s="45" t="s">
        <v>180</v>
      </c>
      <c r="AQ45" s="29" t="s">
        <v>180</v>
      </c>
      <c r="AR45" s="9" t="s">
        <v>180</v>
      </c>
      <c r="AS45" s="9" t="s">
        <v>180</v>
      </c>
      <c r="AT45" s="12" t="s">
        <v>180</v>
      </c>
      <c r="AU45" s="44" t="s">
        <v>180</v>
      </c>
      <c r="AV45" s="55" t="s">
        <v>180</v>
      </c>
      <c r="AW45" s="45" t="s">
        <v>180</v>
      </c>
      <c r="AX45" s="29" t="s">
        <v>180</v>
      </c>
      <c r="AY45" s="9">
        <v>4</v>
      </c>
      <c r="AZ45" s="9">
        <v>8</v>
      </c>
      <c r="BA45" s="9" t="s">
        <v>180</v>
      </c>
      <c r="BB45" s="12" t="s">
        <v>180</v>
      </c>
      <c r="BC45">
        <f t="shared" si="2"/>
        <v>18</v>
      </c>
    </row>
    <row r="46" spans="1:55" ht="14" x14ac:dyDescent="0.15">
      <c r="A46" s="62" t="s">
        <v>94</v>
      </c>
      <c r="B46" s="36" t="s">
        <v>180</v>
      </c>
      <c r="C46" s="23">
        <v>17</v>
      </c>
      <c r="D46" s="44" t="s">
        <v>182</v>
      </c>
      <c r="E46" s="45"/>
      <c r="F46" s="29">
        <v>1</v>
      </c>
      <c r="G46" s="9" t="s">
        <v>180</v>
      </c>
      <c r="H46" s="9" t="s">
        <v>180</v>
      </c>
      <c r="I46" s="9" t="s">
        <v>180</v>
      </c>
      <c r="J46" s="9" t="s">
        <v>180</v>
      </c>
      <c r="K46" s="9" t="s">
        <v>180</v>
      </c>
      <c r="L46" s="12" t="s">
        <v>180</v>
      </c>
      <c r="M46" s="44" t="s">
        <v>180</v>
      </c>
      <c r="N46" s="55" t="s">
        <v>180</v>
      </c>
      <c r="O46" s="45" t="s">
        <v>180</v>
      </c>
      <c r="P46" s="23" t="s">
        <v>180</v>
      </c>
      <c r="Q46" s="44" t="s">
        <v>180</v>
      </c>
      <c r="R46" s="45" t="s">
        <v>180</v>
      </c>
      <c r="S46" s="26" t="s">
        <v>180</v>
      </c>
      <c r="T46" s="36" t="s">
        <v>180</v>
      </c>
      <c r="U46" s="29" t="s">
        <v>180</v>
      </c>
      <c r="V46" s="12">
        <v>7</v>
      </c>
      <c r="W46" s="57" t="s">
        <v>180</v>
      </c>
      <c r="X46" s="57" t="s">
        <v>180</v>
      </c>
      <c r="Y46" s="23" t="s">
        <v>180</v>
      </c>
      <c r="Z46" s="75" t="s">
        <v>180</v>
      </c>
      <c r="AA46" s="44" t="s">
        <v>180</v>
      </c>
      <c r="AB46" s="55" t="s">
        <v>180</v>
      </c>
      <c r="AC46" s="55" t="s">
        <v>180</v>
      </c>
      <c r="AD46" s="45" t="s">
        <v>182</v>
      </c>
      <c r="AE46" s="29" t="s">
        <v>180</v>
      </c>
      <c r="AF46" s="12" t="s">
        <v>180</v>
      </c>
      <c r="AG46" s="44" t="s">
        <v>180</v>
      </c>
      <c r="AH46" s="45" t="s">
        <v>180</v>
      </c>
      <c r="AI46" s="29">
        <v>2</v>
      </c>
      <c r="AJ46" s="12">
        <v>1</v>
      </c>
      <c r="AK46" s="44" t="s">
        <v>180</v>
      </c>
      <c r="AL46" s="45" t="s">
        <v>180</v>
      </c>
      <c r="AM46" s="29" t="s">
        <v>180</v>
      </c>
      <c r="AN46" s="12" t="s">
        <v>180</v>
      </c>
      <c r="AO46" s="44" t="s">
        <v>180</v>
      </c>
      <c r="AP46" s="45" t="s">
        <v>180</v>
      </c>
      <c r="AQ46" s="29" t="s">
        <v>180</v>
      </c>
      <c r="AR46" s="9" t="s">
        <v>180</v>
      </c>
      <c r="AS46" s="9" t="s">
        <v>180</v>
      </c>
      <c r="AT46" s="12" t="s">
        <v>180</v>
      </c>
      <c r="AU46" s="44" t="s">
        <v>180</v>
      </c>
      <c r="AV46" s="55" t="s">
        <v>180</v>
      </c>
      <c r="AW46" s="45" t="s">
        <v>180</v>
      </c>
      <c r="AX46" s="29" t="s">
        <v>180</v>
      </c>
      <c r="AY46" s="9" t="s">
        <v>180</v>
      </c>
      <c r="AZ46" s="9" t="s">
        <v>180</v>
      </c>
      <c r="BA46" s="9" t="s">
        <v>180</v>
      </c>
      <c r="BB46" s="12" t="s">
        <v>180</v>
      </c>
      <c r="BC46">
        <f t="shared" si="2"/>
        <v>28</v>
      </c>
    </row>
    <row r="47" spans="1:55" ht="14" x14ac:dyDescent="0.15">
      <c r="A47" s="62" t="s">
        <v>95</v>
      </c>
      <c r="B47" s="36" t="s">
        <v>180</v>
      </c>
      <c r="C47" s="23" t="s">
        <v>180</v>
      </c>
      <c r="D47" s="44" t="s">
        <v>180</v>
      </c>
      <c r="E47" s="45" t="s">
        <v>180</v>
      </c>
      <c r="F47" s="29" t="s">
        <v>180</v>
      </c>
      <c r="G47" s="9" t="s">
        <v>180</v>
      </c>
      <c r="H47" s="9" t="s">
        <v>180</v>
      </c>
      <c r="I47" s="9" t="s">
        <v>180</v>
      </c>
      <c r="J47" s="9" t="s">
        <v>180</v>
      </c>
      <c r="K47" s="9" t="s">
        <v>180</v>
      </c>
      <c r="L47" s="12" t="s">
        <v>180</v>
      </c>
      <c r="M47" s="44" t="s">
        <v>180</v>
      </c>
      <c r="N47" s="55" t="s">
        <v>180</v>
      </c>
      <c r="O47" s="45" t="s">
        <v>180</v>
      </c>
      <c r="P47" s="23" t="s">
        <v>180</v>
      </c>
      <c r="Q47" s="44" t="s">
        <v>180</v>
      </c>
      <c r="R47" s="45" t="s">
        <v>180</v>
      </c>
      <c r="S47" s="26" t="s">
        <v>180</v>
      </c>
      <c r="T47" s="36" t="s">
        <v>180</v>
      </c>
      <c r="U47" s="29" t="s">
        <v>180</v>
      </c>
      <c r="V47" s="12" t="s">
        <v>180</v>
      </c>
      <c r="W47" s="301" t="s">
        <v>271</v>
      </c>
      <c r="X47" s="301" t="s">
        <v>271</v>
      </c>
      <c r="Y47" s="23" t="s">
        <v>180</v>
      </c>
      <c r="Z47" s="75" t="s">
        <v>180</v>
      </c>
      <c r="AA47" s="44" t="s">
        <v>180</v>
      </c>
      <c r="AB47" s="55" t="s">
        <v>180</v>
      </c>
      <c r="AC47" s="55" t="s">
        <v>180</v>
      </c>
      <c r="AD47" s="45" t="s">
        <v>180</v>
      </c>
      <c r="AE47" s="29" t="s">
        <v>180</v>
      </c>
      <c r="AF47" s="12" t="s">
        <v>180</v>
      </c>
      <c r="AG47" s="44" t="s">
        <v>180</v>
      </c>
      <c r="AH47" s="45" t="s">
        <v>180</v>
      </c>
      <c r="AI47" s="29" t="s">
        <v>180</v>
      </c>
      <c r="AJ47" s="12" t="s">
        <v>180</v>
      </c>
      <c r="AK47" s="44" t="s">
        <v>180</v>
      </c>
      <c r="AL47" s="45" t="s">
        <v>180</v>
      </c>
      <c r="AM47" s="29" t="s">
        <v>180</v>
      </c>
      <c r="AN47" s="12" t="s">
        <v>180</v>
      </c>
      <c r="AO47" s="44" t="s">
        <v>180</v>
      </c>
      <c r="AP47" s="45" t="s">
        <v>180</v>
      </c>
      <c r="AQ47" s="29" t="s">
        <v>180</v>
      </c>
      <c r="AR47" s="9" t="s">
        <v>180</v>
      </c>
      <c r="AS47" s="9" t="s">
        <v>180</v>
      </c>
      <c r="AT47" s="12" t="s">
        <v>180</v>
      </c>
      <c r="AU47" s="44" t="s">
        <v>180</v>
      </c>
      <c r="AV47" s="55" t="s">
        <v>180</v>
      </c>
      <c r="AW47" s="45" t="s">
        <v>180</v>
      </c>
      <c r="AX47" s="29" t="s">
        <v>180</v>
      </c>
      <c r="AY47" s="9" t="s">
        <v>180</v>
      </c>
      <c r="AZ47" s="9" t="s">
        <v>180</v>
      </c>
      <c r="BA47" s="9" t="s">
        <v>180</v>
      </c>
      <c r="BB47" s="12" t="s">
        <v>180</v>
      </c>
      <c r="BC47">
        <f t="shared" si="2"/>
        <v>0</v>
      </c>
    </row>
    <row r="48" spans="1:55" ht="14" x14ac:dyDescent="0.15">
      <c r="A48" s="62" t="s">
        <v>64</v>
      </c>
      <c r="B48" s="36" t="s">
        <v>180</v>
      </c>
      <c r="C48" s="23" t="s">
        <v>180</v>
      </c>
      <c r="D48" s="44" t="s">
        <v>180</v>
      </c>
      <c r="E48" s="45" t="s">
        <v>180</v>
      </c>
      <c r="F48" s="29" t="s">
        <v>180</v>
      </c>
      <c r="G48" s="9" t="s">
        <v>180</v>
      </c>
      <c r="H48" s="9" t="s">
        <v>180</v>
      </c>
      <c r="I48" s="9" t="s">
        <v>180</v>
      </c>
      <c r="J48" s="9" t="s">
        <v>180</v>
      </c>
      <c r="K48" s="9" t="s">
        <v>180</v>
      </c>
      <c r="L48" s="12" t="s">
        <v>180</v>
      </c>
      <c r="M48" s="44" t="s">
        <v>180</v>
      </c>
      <c r="N48" s="55" t="s">
        <v>180</v>
      </c>
      <c r="O48" s="45" t="s">
        <v>180</v>
      </c>
      <c r="P48" s="23" t="s">
        <v>180</v>
      </c>
      <c r="Q48" s="44" t="s">
        <v>180</v>
      </c>
      <c r="R48" s="45" t="s">
        <v>180</v>
      </c>
      <c r="S48" s="26" t="s">
        <v>180</v>
      </c>
      <c r="T48" s="36" t="s">
        <v>180</v>
      </c>
      <c r="U48" s="29" t="s">
        <v>180</v>
      </c>
      <c r="V48" s="12" t="s">
        <v>180</v>
      </c>
      <c r="W48" s="57" t="s">
        <v>180</v>
      </c>
      <c r="X48" s="57" t="s">
        <v>180</v>
      </c>
      <c r="Y48" s="23" t="s">
        <v>180</v>
      </c>
      <c r="Z48" s="75" t="s">
        <v>180</v>
      </c>
      <c r="AA48" s="44" t="s">
        <v>180</v>
      </c>
      <c r="AB48" s="55" t="s">
        <v>180</v>
      </c>
      <c r="AC48" s="55" t="s">
        <v>180</v>
      </c>
      <c r="AD48" s="45" t="s">
        <v>180</v>
      </c>
      <c r="AE48" s="29" t="s">
        <v>180</v>
      </c>
      <c r="AF48" s="12" t="s">
        <v>180</v>
      </c>
      <c r="AG48" s="44" t="s">
        <v>180</v>
      </c>
      <c r="AH48" s="45" t="s">
        <v>180</v>
      </c>
      <c r="AI48" s="29" t="s">
        <v>180</v>
      </c>
      <c r="AJ48" s="12" t="s">
        <v>180</v>
      </c>
      <c r="AK48" s="44" t="s">
        <v>180</v>
      </c>
      <c r="AL48" s="45" t="s">
        <v>180</v>
      </c>
      <c r="AM48" s="29" t="s">
        <v>180</v>
      </c>
      <c r="AN48" s="12" t="s">
        <v>180</v>
      </c>
      <c r="AO48" s="44" t="s">
        <v>180</v>
      </c>
      <c r="AP48" s="45" t="s">
        <v>180</v>
      </c>
      <c r="AQ48" s="29" t="s">
        <v>180</v>
      </c>
      <c r="AR48" s="9" t="s">
        <v>180</v>
      </c>
      <c r="AS48" s="9" t="s">
        <v>180</v>
      </c>
      <c r="AT48" s="12" t="s">
        <v>180</v>
      </c>
      <c r="AU48" s="44" t="s">
        <v>180</v>
      </c>
      <c r="AV48" s="55" t="s">
        <v>180</v>
      </c>
      <c r="AW48" s="45" t="s">
        <v>180</v>
      </c>
      <c r="AX48" s="29">
        <v>21</v>
      </c>
      <c r="AY48" s="9">
        <v>64</v>
      </c>
      <c r="AZ48" s="9">
        <v>27</v>
      </c>
      <c r="BA48" s="9">
        <v>1</v>
      </c>
      <c r="BB48" s="12">
        <v>32</v>
      </c>
      <c r="BC48">
        <f t="shared" si="2"/>
        <v>145</v>
      </c>
    </row>
    <row r="49" spans="1:55" ht="14" x14ac:dyDescent="0.15">
      <c r="A49" s="62" t="s">
        <v>96</v>
      </c>
      <c r="B49" s="36" t="s">
        <v>180</v>
      </c>
      <c r="C49" s="23" t="s">
        <v>180</v>
      </c>
      <c r="D49" s="44" t="s">
        <v>180</v>
      </c>
      <c r="E49" s="45" t="s">
        <v>180</v>
      </c>
      <c r="F49" s="29" t="s">
        <v>180</v>
      </c>
      <c r="G49" s="9" t="s">
        <v>180</v>
      </c>
      <c r="H49" s="9" t="s">
        <v>180</v>
      </c>
      <c r="I49" s="9" t="s">
        <v>180</v>
      </c>
      <c r="J49" s="9" t="s">
        <v>180</v>
      </c>
      <c r="K49" s="9" t="s">
        <v>180</v>
      </c>
      <c r="L49" s="12" t="s">
        <v>180</v>
      </c>
      <c r="M49" s="44" t="s">
        <v>180</v>
      </c>
      <c r="N49" s="55" t="s">
        <v>180</v>
      </c>
      <c r="O49" s="45">
        <v>1</v>
      </c>
      <c r="P49" s="23" t="s">
        <v>180</v>
      </c>
      <c r="Q49" s="44" t="s">
        <v>180</v>
      </c>
      <c r="R49" s="45" t="s">
        <v>180</v>
      </c>
      <c r="S49" s="26" t="s">
        <v>180</v>
      </c>
      <c r="T49" s="36" t="s">
        <v>180</v>
      </c>
      <c r="U49" s="29" t="s">
        <v>180</v>
      </c>
      <c r="V49" s="12" t="s">
        <v>180</v>
      </c>
      <c r="W49" s="57" t="s">
        <v>180</v>
      </c>
      <c r="X49" s="57" t="s">
        <v>180</v>
      </c>
      <c r="Y49" s="23" t="s">
        <v>180</v>
      </c>
      <c r="Z49" s="75" t="s">
        <v>180</v>
      </c>
      <c r="AA49" s="44">
        <v>14</v>
      </c>
      <c r="AB49" s="55">
        <v>9</v>
      </c>
      <c r="AC49" s="55" t="s">
        <v>180</v>
      </c>
      <c r="AD49" s="45" t="s">
        <v>180</v>
      </c>
      <c r="AE49" s="29" t="s">
        <v>180</v>
      </c>
      <c r="AF49" s="12" t="s">
        <v>180</v>
      </c>
      <c r="AG49" s="44" t="s">
        <v>180</v>
      </c>
      <c r="AH49" s="45" t="s">
        <v>180</v>
      </c>
      <c r="AI49" s="29" t="s">
        <v>180</v>
      </c>
      <c r="AJ49" s="12" t="s">
        <v>180</v>
      </c>
      <c r="AK49" s="44" t="s">
        <v>180</v>
      </c>
      <c r="AL49" s="45" t="s">
        <v>180</v>
      </c>
      <c r="AM49" s="29" t="s">
        <v>180</v>
      </c>
      <c r="AN49" s="12" t="s">
        <v>180</v>
      </c>
      <c r="AO49" s="44" t="s">
        <v>180</v>
      </c>
      <c r="AP49" s="45" t="s">
        <v>180</v>
      </c>
      <c r="AQ49" s="29" t="s">
        <v>180</v>
      </c>
      <c r="AR49" s="9" t="s">
        <v>180</v>
      </c>
      <c r="AS49" s="9" t="s">
        <v>180</v>
      </c>
      <c r="AT49" s="12" t="s">
        <v>180</v>
      </c>
      <c r="AU49" s="44" t="s">
        <v>180</v>
      </c>
      <c r="AV49" s="55" t="s">
        <v>180</v>
      </c>
      <c r="AW49" s="45" t="s">
        <v>180</v>
      </c>
      <c r="AX49" s="29" t="s">
        <v>180</v>
      </c>
      <c r="AY49" s="9" t="s">
        <v>180</v>
      </c>
      <c r="AZ49" s="9" t="s">
        <v>180</v>
      </c>
      <c r="BA49" s="9" t="s">
        <v>180</v>
      </c>
      <c r="BB49" s="12">
        <v>35</v>
      </c>
      <c r="BC49">
        <f t="shared" si="2"/>
        <v>59</v>
      </c>
    </row>
    <row r="50" spans="1:55" ht="14" x14ac:dyDescent="0.15">
      <c r="A50" s="62" t="s">
        <v>97</v>
      </c>
      <c r="B50" s="36" t="s">
        <v>180</v>
      </c>
      <c r="C50" s="23" t="s">
        <v>180</v>
      </c>
      <c r="D50" s="44" t="s">
        <v>180</v>
      </c>
      <c r="E50" s="45" t="s">
        <v>180</v>
      </c>
      <c r="F50" s="29" t="s">
        <v>180</v>
      </c>
      <c r="G50" s="9" t="s">
        <v>180</v>
      </c>
      <c r="H50" s="9" t="s">
        <v>180</v>
      </c>
      <c r="I50" s="9" t="s">
        <v>180</v>
      </c>
      <c r="J50" s="9" t="s">
        <v>180</v>
      </c>
      <c r="K50" s="9" t="s">
        <v>180</v>
      </c>
      <c r="L50" s="12" t="s">
        <v>180</v>
      </c>
      <c r="M50" s="44" t="s">
        <v>180</v>
      </c>
      <c r="N50" s="55" t="s">
        <v>180</v>
      </c>
      <c r="O50" s="45" t="s">
        <v>180</v>
      </c>
      <c r="P50" s="23" t="s">
        <v>180</v>
      </c>
      <c r="Q50" s="44" t="s">
        <v>180</v>
      </c>
      <c r="R50" s="45" t="s">
        <v>180</v>
      </c>
      <c r="S50" s="26" t="s">
        <v>180</v>
      </c>
      <c r="T50" s="36" t="s">
        <v>180</v>
      </c>
      <c r="U50" s="29" t="s">
        <v>180</v>
      </c>
      <c r="V50" s="12" t="s">
        <v>180</v>
      </c>
      <c r="W50" s="57">
        <v>95</v>
      </c>
      <c r="X50" s="57">
        <v>91</v>
      </c>
      <c r="Y50" s="23">
        <v>246</v>
      </c>
      <c r="Z50" s="75">
        <v>270</v>
      </c>
      <c r="AA50" s="44" t="s">
        <v>180</v>
      </c>
      <c r="AB50" s="55">
        <v>4</v>
      </c>
      <c r="AC50" s="55" t="s">
        <v>180</v>
      </c>
      <c r="AD50" s="45">
        <v>35</v>
      </c>
      <c r="AE50" s="29" t="s">
        <v>180</v>
      </c>
      <c r="AF50" s="12" t="s">
        <v>180</v>
      </c>
      <c r="AG50" s="44" t="s">
        <v>180</v>
      </c>
      <c r="AH50" s="45" t="s">
        <v>180</v>
      </c>
      <c r="AI50" s="29" t="s">
        <v>180</v>
      </c>
      <c r="AJ50" s="12" t="s">
        <v>180</v>
      </c>
      <c r="AK50" s="44" t="s">
        <v>180</v>
      </c>
      <c r="AL50" s="45" t="s">
        <v>180</v>
      </c>
      <c r="AM50" s="29">
        <v>20</v>
      </c>
      <c r="AN50" s="12" t="s">
        <v>180</v>
      </c>
      <c r="AO50" s="44" t="s">
        <v>180</v>
      </c>
      <c r="AP50" s="45">
        <v>7</v>
      </c>
      <c r="AQ50" s="29" t="s">
        <v>180</v>
      </c>
      <c r="AR50" s="9" t="s">
        <v>180</v>
      </c>
      <c r="AS50" s="9" t="s">
        <v>180</v>
      </c>
      <c r="AT50" s="12" t="s">
        <v>180</v>
      </c>
      <c r="AU50" s="44" t="s">
        <v>180</v>
      </c>
      <c r="AV50" s="55" t="s">
        <v>180</v>
      </c>
      <c r="AW50" s="45" t="s">
        <v>180</v>
      </c>
      <c r="AX50" s="29" t="s">
        <v>180</v>
      </c>
      <c r="AY50" s="9" t="s">
        <v>180</v>
      </c>
      <c r="AZ50" s="9" t="s">
        <v>180</v>
      </c>
      <c r="BA50" s="9">
        <v>1</v>
      </c>
      <c r="BB50" s="12" t="s">
        <v>180</v>
      </c>
      <c r="BC50">
        <f t="shared" si="2"/>
        <v>769</v>
      </c>
    </row>
    <row r="51" spans="1:55" ht="14" x14ac:dyDescent="0.15">
      <c r="A51" s="62" t="s">
        <v>98</v>
      </c>
      <c r="B51" s="36" t="s">
        <v>180</v>
      </c>
      <c r="C51" s="23" t="s">
        <v>180</v>
      </c>
      <c r="D51" s="44" t="s">
        <v>180</v>
      </c>
      <c r="E51" s="45" t="s">
        <v>180</v>
      </c>
      <c r="F51" s="29" t="s">
        <v>180</v>
      </c>
      <c r="G51" s="9" t="s">
        <v>180</v>
      </c>
      <c r="H51" s="9" t="s">
        <v>180</v>
      </c>
      <c r="I51" s="9">
        <v>72</v>
      </c>
      <c r="J51" s="9" t="s">
        <v>180</v>
      </c>
      <c r="K51" s="9" t="s">
        <v>180</v>
      </c>
      <c r="L51" s="12" t="s">
        <v>180</v>
      </c>
      <c r="M51" s="44" t="s">
        <v>180</v>
      </c>
      <c r="N51" s="55" t="s">
        <v>180</v>
      </c>
      <c r="O51" s="45" t="s">
        <v>180</v>
      </c>
      <c r="P51" s="23" t="s">
        <v>180</v>
      </c>
      <c r="Q51" s="44" t="s">
        <v>180</v>
      </c>
      <c r="R51" s="45" t="s">
        <v>180</v>
      </c>
      <c r="S51" s="26" t="s">
        <v>180</v>
      </c>
      <c r="T51" s="36" t="s">
        <v>180</v>
      </c>
      <c r="U51" s="29" t="s">
        <v>180</v>
      </c>
      <c r="V51" s="12" t="s">
        <v>180</v>
      </c>
      <c r="W51" s="57" t="s">
        <v>180</v>
      </c>
      <c r="X51" s="57" t="s">
        <v>180</v>
      </c>
      <c r="Y51" s="23" t="s">
        <v>180</v>
      </c>
      <c r="Z51" s="75" t="s">
        <v>180</v>
      </c>
      <c r="AA51" s="44" t="s">
        <v>180</v>
      </c>
      <c r="AB51" s="55" t="s">
        <v>180</v>
      </c>
      <c r="AC51" s="55" t="s">
        <v>180</v>
      </c>
      <c r="AD51" s="45" t="s">
        <v>180</v>
      </c>
      <c r="AE51" s="29" t="s">
        <v>180</v>
      </c>
      <c r="AF51" s="12" t="s">
        <v>180</v>
      </c>
      <c r="AG51" s="44" t="s">
        <v>180</v>
      </c>
      <c r="AH51" s="45" t="s">
        <v>180</v>
      </c>
      <c r="AI51" s="29" t="s">
        <v>180</v>
      </c>
      <c r="AJ51" s="12" t="s">
        <v>180</v>
      </c>
      <c r="AK51" s="44" t="s">
        <v>180</v>
      </c>
      <c r="AL51" s="45" t="s">
        <v>180</v>
      </c>
      <c r="AM51" s="29">
        <v>28</v>
      </c>
      <c r="AN51" s="12" t="s">
        <v>180</v>
      </c>
      <c r="AO51" s="44" t="s">
        <v>180</v>
      </c>
      <c r="AP51" s="45" t="s">
        <v>180</v>
      </c>
      <c r="AQ51" s="29">
        <v>1</v>
      </c>
      <c r="AR51" s="9">
        <v>7</v>
      </c>
      <c r="AS51" s="9">
        <v>5</v>
      </c>
      <c r="AT51" s="12">
        <v>8</v>
      </c>
      <c r="AU51" s="44" t="s">
        <v>180</v>
      </c>
      <c r="AV51" s="55" t="s">
        <v>180</v>
      </c>
      <c r="AW51" s="45" t="s">
        <v>180</v>
      </c>
      <c r="AX51" s="29" t="s">
        <v>180</v>
      </c>
      <c r="AY51" s="9" t="s">
        <v>180</v>
      </c>
      <c r="AZ51" s="9" t="s">
        <v>180</v>
      </c>
      <c r="BA51" s="9" t="s">
        <v>180</v>
      </c>
      <c r="BB51" s="12" t="s">
        <v>180</v>
      </c>
      <c r="BC51">
        <f t="shared" si="2"/>
        <v>121</v>
      </c>
    </row>
    <row r="52" spans="1:55" ht="14" x14ac:dyDescent="0.15">
      <c r="A52" s="62" t="s">
        <v>99</v>
      </c>
      <c r="B52" s="36" t="s">
        <v>180</v>
      </c>
      <c r="C52" s="23" t="s">
        <v>180</v>
      </c>
      <c r="D52" s="44" t="s">
        <v>180</v>
      </c>
      <c r="E52" s="45" t="s">
        <v>180</v>
      </c>
      <c r="F52" s="29" t="s">
        <v>180</v>
      </c>
      <c r="G52" s="9" t="s">
        <v>180</v>
      </c>
      <c r="H52" s="9" t="s">
        <v>180</v>
      </c>
      <c r="I52" s="9" t="s">
        <v>180</v>
      </c>
      <c r="J52" s="9" t="s">
        <v>180</v>
      </c>
      <c r="K52" s="9" t="s">
        <v>180</v>
      </c>
      <c r="L52" s="12" t="s">
        <v>180</v>
      </c>
      <c r="M52" s="44" t="s">
        <v>180</v>
      </c>
      <c r="N52" s="55" t="s">
        <v>180</v>
      </c>
      <c r="O52" s="45" t="s">
        <v>180</v>
      </c>
      <c r="P52" s="23" t="s">
        <v>180</v>
      </c>
      <c r="Q52" s="44" t="s">
        <v>180</v>
      </c>
      <c r="R52" s="45" t="s">
        <v>180</v>
      </c>
      <c r="S52" s="26" t="s">
        <v>180</v>
      </c>
      <c r="T52" s="36" t="s">
        <v>180</v>
      </c>
      <c r="U52" s="29" t="s">
        <v>180</v>
      </c>
      <c r="V52" s="12" t="s">
        <v>180</v>
      </c>
      <c r="W52" s="57" t="s">
        <v>180</v>
      </c>
      <c r="X52" s="57" t="s">
        <v>180</v>
      </c>
      <c r="Y52" s="23" t="s">
        <v>180</v>
      </c>
      <c r="Z52" s="75" t="s">
        <v>180</v>
      </c>
      <c r="AA52" s="44" t="s">
        <v>180</v>
      </c>
      <c r="AB52" s="55" t="s">
        <v>180</v>
      </c>
      <c r="AC52" s="55" t="s">
        <v>180</v>
      </c>
      <c r="AD52" s="45" t="s">
        <v>180</v>
      </c>
      <c r="AE52" s="29" t="s">
        <v>180</v>
      </c>
      <c r="AF52" s="12" t="s">
        <v>180</v>
      </c>
      <c r="AG52" s="44" t="s">
        <v>180</v>
      </c>
      <c r="AH52" s="45" t="s">
        <v>180</v>
      </c>
      <c r="AI52" s="29" t="s">
        <v>180</v>
      </c>
      <c r="AJ52" s="12" t="s">
        <v>180</v>
      </c>
      <c r="AK52" s="44" t="s">
        <v>180</v>
      </c>
      <c r="AL52" s="45" t="s">
        <v>180</v>
      </c>
      <c r="AM52" s="29" t="s">
        <v>180</v>
      </c>
      <c r="AN52" s="12" t="s">
        <v>180</v>
      </c>
      <c r="AO52" s="44" t="s">
        <v>180</v>
      </c>
      <c r="AP52" s="45">
        <v>2</v>
      </c>
      <c r="AQ52" s="29" t="s">
        <v>180</v>
      </c>
      <c r="AR52" s="9" t="s">
        <v>180</v>
      </c>
      <c r="AS52" s="9" t="s">
        <v>180</v>
      </c>
      <c r="AT52" s="12" t="s">
        <v>180</v>
      </c>
      <c r="AU52" s="44" t="s">
        <v>180</v>
      </c>
      <c r="AV52" s="55" t="s">
        <v>180</v>
      </c>
      <c r="AW52" s="45">
        <v>40</v>
      </c>
      <c r="AX52" s="29" t="s">
        <v>180</v>
      </c>
      <c r="AY52" s="9" t="s">
        <v>180</v>
      </c>
      <c r="AZ52" s="9" t="s">
        <v>180</v>
      </c>
      <c r="BA52" s="9" t="s">
        <v>180</v>
      </c>
      <c r="BB52" s="12" t="s">
        <v>180</v>
      </c>
      <c r="BC52">
        <f t="shared" si="2"/>
        <v>42</v>
      </c>
    </row>
    <row r="53" spans="1:55" ht="14" x14ac:dyDescent="0.15">
      <c r="A53" s="62" t="s">
        <v>0</v>
      </c>
      <c r="B53" s="36" t="s">
        <v>180</v>
      </c>
      <c r="C53" s="23" t="s">
        <v>180</v>
      </c>
      <c r="D53" s="44" t="s">
        <v>180</v>
      </c>
      <c r="E53" s="45" t="s">
        <v>180</v>
      </c>
      <c r="F53" s="29" t="s">
        <v>180</v>
      </c>
      <c r="G53" s="9" t="s">
        <v>180</v>
      </c>
      <c r="H53" s="9" t="s">
        <v>180</v>
      </c>
      <c r="I53" s="9" t="s">
        <v>180</v>
      </c>
      <c r="J53" s="9" t="s">
        <v>180</v>
      </c>
      <c r="K53" s="9" t="s">
        <v>180</v>
      </c>
      <c r="L53" s="12" t="s">
        <v>180</v>
      </c>
      <c r="M53" s="44" t="s">
        <v>180</v>
      </c>
      <c r="N53" s="55" t="s">
        <v>180</v>
      </c>
      <c r="O53" s="45" t="s">
        <v>180</v>
      </c>
      <c r="P53" s="23" t="s">
        <v>180</v>
      </c>
      <c r="Q53" s="44" t="s">
        <v>180</v>
      </c>
      <c r="R53" s="45" t="s">
        <v>180</v>
      </c>
      <c r="S53" s="26" t="s">
        <v>180</v>
      </c>
      <c r="T53" s="36" t="s">
        <v>180</v>
      </c>
      <c r="U53" s="29" t="s">
        <v>180</v>
      </c>
      <c r="V53" s="12" t="s">
        <v>180</v>
      </c>
      <c r="W53" s="57" t="s">
        <v>180</v>
      </c>
      <c r="X53" s="57" t="s">
        <v>180</v>
      </c>
      <c r="Y53" s="23" t="s">
        <v>180</v>
      </c>
      <c r="Z53" s="75" t="s">
        <v>180</v>
      </c>
      <c r="AA53" s="44">
        <v>8</v>
      </c>
      <c r="AB53" s="55">
        <v>1</v>
      </c>
      <c r="AC53" s="55" t="s">
        <v>180</v>
      </c>
      <c r="AD53" s="45">
        <v>1</v>
      </c>
      <c r="AE53" s="29" t="s">
        <v>180</v>
      </c>
      <c r="AF53" s="12" t="s">
        <v>180</v>
      </c>
      <c r="AG53" s="44" t="s">
        <v>180</v>
      </c>
      <c r="AH53" s="45" t="s">
        <v>180</v>
      </c>
      <c r="AI53" s="29" t="s">
        <v>180</v>
      </c>
      <c r="AJ53" s="12" t="s">
        <v>180</v>
      </c>
      <c r="AK53" s="44" t="s">
        <v>180</v>
      </c>
      <c r="AL53" s="45" t="s">
        <v>180</v>
      </c>
      <c r="AM53" s="29" t="s">
        <v>180</v>
      </c>
      <c r="AN53" s="12" t="s">
        <v>180</v>
      </c>
      <c r="AO53" s="44" t="s">
        <v>180</v>
      </c>
      <c r="AP53" s="45" t="s">
        <v>180</v>
      </c>
      <c r="AQ53" s="29" t="s">
        <v>180</v>
      </c>
      <c r="AR53" s="9" t="s">
        <v>180</v>
      </c>
      <c r="AS53" s="9" t="s">
        <v>180</v>
      </c>
      <c r="AT53" s="12" t="s">
        <v>180</v>
      </c>
      <c r="AU53" s="44" t="s">
        <v>180</v>
      </c>
      <c r="AV53" s="55" t="s">
        <v>180</v>
      </c>
      <c r="AW53" s="45" t="s">
        <v>180</v>
      </c>
      <c r="AX53" s="29" t="s">
        <v>180</v>
      </c>
      <c r="AY53" s="9" t="s">
        <v>180</v>
      </c>
      <c r="AZ53" s="9" t="s">
        <v>180</v>
      </c>
      <c r="BA53" s="9" t="s">
        <v>180</v>
      </c>
      <c r="BB53" s="12" t="s">
        <v>180</v>
      </c>
      <c r="BC53">
        <f t="shared" si="2"/>
        <v>10</v>
      </c>
    </row>
    <row r="54" spans="1:55" ht="14" x14ac:dyDescent="0.15">
      <c r="A54" s="62" t="s">
        <v>1</v>
      </c>
      <c r="B54" s="36" t="s">
        <v>180</v>
      </c>
      <c r="C54" s="23" t="s">
        <v>180</v>
      </c>
      <c r="D54" s="44" t="s">
        <v>180</v>
      </c>
      <c r="E54" s="45" t="s">
        <v>180</v>
      </c>
      <c r="F54" s="29" t="s">
        <v>180</v>
      </c>
      <c r="G54" s="9" t="s">
        <v>180</v>
      </c>
      <c r="H54" s="9">
        <v>15</v>
      </c>
      <c r="I54" s="9" t="s">
        <v>180</v>
      </c>
      <c r="J54" s="9" t="s">
        <v>180</v>
      </c>
      <c r="K54" s="9" t="s">
        <v>180</v>
      </c>
      <c r="L54" s="12" t="s">
        <v>180</v>
      </c>
      <c r="M54" s="44" t="s">
        <v>180</v>
      </c>
      <c r="N54" s="55" t="s">
        <v>180</v>
      </c>
      <c r="O54" s="45" t="s">
        <v>180</v>
      </c>
      <c r="P54" s="23" t="s">
        <v>180</v>
      </c>
      <c r="Q54" s="44" t="s">
        <v>180</v>
      </c>
      <c r="R54" s="45" t="s">
        <v>180</v>
      </c>
      <c r="S54" s="26" t="s">
        <v>180</v>
      </c>
      <c r="T54" s="36" t="s">
        <v>180</v>
      </c>
      <c r="U54" s="29" t="s">
        <v>180</v>
      </c>
      <c r="V54" s="12" t="s">
        <v>180</v>
      </c>
      <c r="W54" s="57" t="s">
        <v>180</v>
      </c>
      <c r="X54" s="57" t="s">
        <v>180</v>
      </c>
      <c r="Y54" s="23" t="s">
        <v>180</v>
      </c>
      <c r="Z54" s="75" t="s">
        <v>180</v>
      </c>
      <c r="AA54" s="44">
        <v>6</v>
      </c>
      <c r="AB54" s="55" t="s">
        <v>180</v>
      </c>
      <c r="AC54" s="55" t="s">
        <v>180</v>
      </c>
      <c r="AD54" s="45" t="s">
        <v>180</v>
      </c>
      <c r="AE54" s="29" t="s">
        <v>180</v>
      </c>
      <c r="AF54" s="12" t="s">
        <v>180</v>
      </c>
      <c r="AG54" s="44" t="s">
        <v>180</v>
      </c>
      <c r="AH54" s="45" t="s">
        <v>180</v>
      </c>
      <c r="AI54" s="29" t="s">
        <v>180</v>
      </c>
      <c r="AJ54" s="12" t="s">
        <v>180</v>
      </c>
      <c r="AK54" s="44" t="s">
        <v>180</v>
      </c>
      <c r="AL54" s="45" t="s">
        <v>180</v>
      </c>
      <c r="AM54" s="29" t="s">
        <v>180</v>
      </c>
      <c r="AN54" s="12" t="s">
        <v>180</v>
      </c>
      <c r="AO54" s="44">
        <v>7</v>
      </c>
      <c r="AP54" s="45">
        <v>9</v>
      </c>
      <c r="AQ54" s="29" t="s">
        <v>180</v>
      </c>
      <c r="AR54" s="9" t="s">
        <v>180</v>
      </c>
      <c r="AS54" s="9" t="s">
        <v>180</v>
      </c>
      <c r="AT54" s="12" t="s">
        <v>180</v>
      </c>
      <c r="AU54" s="44" t="s">
        <v>180</v>
      </c>
      <c r="AV54" s="55" t="s">
        <v>180</v>
      </c>
      <c r="AW54" s="45" t="s">
        <v>180</v>
      </c>
      <c r="AX54" s="29" t="s">
        <v>180</v>
      </c>
      <c r="AY54" s="9" t="s">
        <v>180</v>
      </c>
      <c r="AZ54" s="9" t="s">
        <v>180</v>
      </c>
      <c r="BA54" s="9" t="s">
        <v>180</v>
      </c>
      <c r="BB54" s="12" t="s">
        <v>180</v>
      </c>
      <c r="BC54">
        <f t="shared" si="2"/>
        <v>37</v>
      </c>
    </row>
    <row r="55" spans="1:55" ht="14" x14ac:dyDescent="0.15">
      <c r="A55" s="62" t="s">
        <v>2</v>
      </c>
      <c r="B55" s="36">
        <v>6</v>
      </c>
      <c r="C55" s="23" t="s">
        <v>180</v>
      </c>
      <c r="D55" s="44" t="s">
        <v>180</v>
      </c>
      <c r="E55" s="45" t="s">
        <v>180</v>
      </c>
      <c r="F55" s="29">
        <v>7</v>
      </c>
      <c r="G55" s="9">
        <v>86</v>
      </c>
      <c r="H55" s="9">
        <v>14</v>
      </c>
      <c r="I55" s="9" t="s">
        <v>180</v>
      </c>
      <c r="J55" s="9">
        <v>32</v>
      </c>
      <c r="K55" s="9">
        <v>1</v>
      </c>
      <c r="L55" s="12">
        <v>6</v>
      </c>
      <c r="M55" s="44">
        <v>6</v>
      </c>
      <c r="N55" s="55">
        <v>2</v>
      </c>
      <c r="O55" s="45" t="s">
        <v>180</v>
      </c>
      <c r="P55" s="23">
        <v>26</v>
      </c>
      <c r="Q55" s="44" t="s">
        <v>182</v>
      </c>
      <c r="R55" s="45" t="s">
        <v>180</v>
      </c>
      <c r="S55" s="26" t="s">
        <v>180</v>
      </c>
      <c r="T55" s="36" t="s">
        <v>180</v>
      </c>
      <c r="U55" s="29">
        <v>63</v>
      </c>
      <c r="V55" s="12" t="s">
        <v>180</v>
      </c>
      <c r="W55" s="57" t="s">
        <v>180</v>
      </c>
      <c r="X55" s="57" t="s">
        <v>180</v>
      </c>
      <c r="Y55" s="23" t="s">
        <v>180</v>
      </c>
      <c r="Z55" s="75" t="s">
        <v>180</v>
      </c>
      <c r="AA55" s="44">
        <v>24</v>
      </c>
      <c r="AB55" s="55">
        <v>12</v>
      </c>
      <c r="AC55" s="55">
        <v>3</v>
      </c>
      <c r="AD55" s="45" t="s">
        <v>180</v>
      </c>
      <c r="AE55" s="29" t="s">
        <v>180</v>
      </c>
      <c r="AF55" s="12" t="s">
        <v>180</v>
      </c>
      <c r="AG55" s="44" t="s">
        <v>180</v>
      </c>
      <c r="AH55" s="45" t="s">
        <v>180</v>
      </c>
      <c r="AI55" s="29">
        <v>14</v>
      </c>
      <c r="AJ55" s="12" t="s">
        <v>180</v>
      </c>
      <c r="AK55" s="44" t="s">
        <v>180</v>
      </c>
      <c r="AL55" s="45" t="s">
        <v>180</v>
      </c>
      <c r="AM55" s="29" t="s">
        <v>180</v>
      </c>
      <c r="AN55" s="12" t="s">
        <v>180</v>
      </c>
      <c r="AO55" s="44">
        <v>9</v>
      </c>
      <c r="AP55" s="45">
        <v>17</v>
      </c>
      <c r="AQ55" s="29" t="s">
        <v>180</v>
      </c>
      <c r="AR55" s="9">
        <v>72</v>
      </c>
      <c r="AS55" s="9">
        <v>35</v>
      </c>
      <c r="AT55" s="12">
        <v>41</v>
      </c>
      <c r="AU55" s="44" t="s">
        <v>180</v>
      </c>
      <c r="AV55" s="55" t="s">
        <v>180</v>
      </c>
      <c r="AW55" s="45">
        <v>11</v>
      </c>
      <c r="AX55" s="29" t="s">
        <v>180</v>
      </c>
      <c r="AY55" s="9" t="s">
        <v>180</v>
      </c>
      <c r="AZ55" s="9" t="s">
        <v>180</v>
      </c>
      <c r="BA55" s="9" t="s">
        <v>180</v>
      </c>
      <c r="BB55" s="12" t="s">
        <v>180</v>
      </c>
      <c r="BC55">
        <f t="shared" si="2"/>
        <v>487</v>
      </c>
    </row>
    <row r="56" spans="1:55" ht="14" x14ac:dyDescent="0.15">
      <c r="A56" s="62" t="s">
        <v>3</v>
      </c>
      <c r="B56" s="36">
        <v>1</v>
      </c>
      <c r="C56" s="23">
        <v>23</v>
      </c>
      <c r="D56" s="44">
        <v>8</v>
      </c>
      <c r="E56" s="45" t="s">
        <v>180</v>
      </c>
      <c r="F56" s="29">
        <v>9</v>
      </c>
      <c r="G56" s="9">
        <v>84</v>
      </c>
      <c r="H56" s="9">
        <v>10</v>
      </c>
      <c r="I56" s="9">
        <v>5</v>
      </c>
      <c r="J56" s="9">
        <v>117</v>
      </c>
      <c r="K56" s="9">
        <v>3</v>
      </c>
      <c r="L56" s="12">
        <v>105</v>
      </c>
      <c r="M56" s="44" t="s">
        <v>180</v>
      </c>
      <c r="N56" s="55">
        <v>2</v>
      </c>
      <c r="O56" s="45">
        <v>3</v>
      </c>
      <c r="P56" s="23" t="s">
        <v>180</v>
      </c>
      <c r="Q56" s="44">
        <v>7</v>
      </c>
      <c r="R56" s="45" t="s">
        <v>182</v>
      </c>
      <c r="S56" s="26">
        <v>3</v>
      </c>
      <c r="T56" s="36" t="s">
        <v>180</v>
      </c>
      <c r="U56" s="29">
        <v>116</v>
      </c>
      <c r="V56" s="12">
        <v>6</v>
      </c>
      <c r="W56" s="57">
        <v>24</v>
      </c>
      <c r="X56" s="57">
        <v>60</v>
      </c>
      <c r="Y56" s="23">
        <v>10</v>
      </c>
      <c r="Z56" s="75">
        <v>11</v>
      </c>
      <c r="AA56" s="44">
        <v>26</v>
      </c>
      <c r="AB56" s="55">
        <v>10</v>
      </c>
      <c r="AC56" s="55">
        <v>1</v>
      </c>
      <c r="AD56" s="45" t="s">
        <v>180</v>
      </c>
      <c r="AE56" s="29">
        <v>408</v>
      </c>
      <c r="AF56" s="12">
        <v>344</v>
      </c>
      <c r="AG56" s="44">
        <v>5</v>
      </c>
      <c r="AH56" s="45">
        <v>15</v>
      </c>
      <c r="AI56" s="29">
        <v>12</v>
      </c>
      <c r="AJ56" s="12" t="s">
        <v>180</v>
      </c>
      <c r="AK56" s="44">
        <v>6</v>
      </c>
      <c r="AL56" s="45" t="s">
        <v>180</v>
      </c>
      <c r="AM56" s="29" t="s">
        <v>180</v>
      </c>
      <c r="AN56" s="12" t="s">
        <v>180</v>
      </c>
      <c r="AO56" s="44" t="s">
        <v>180</v>
      </c>
      <c r="AP56" s="45" t="s">
        <v>180</v>
      </c>
      <c r="AQ56" s="29" t="s">
        <v>180</v>
      </c>
      <c r="AR56" s="9" t="s">
        <v>180</v>
      </c>
      <c r="AS56" s="9" t="s">
        <v>180</v>
      </c>
      <c r="AT56" s="12">
        <v>1</v>
      </c>
      <c r="AU56" s="44" t="s">
        <v>180</v>
      </c>
      <c r="AV56" s="55" t="s">
        <v>180</v>
      </c>
      <c r="AW56" s="45">
        <v>35</v>
      </c>
      <c r="AX56" s="29" t="s">
        <v>180</v>
      </c>
      <c r="AY56" s="9" t="s">
        <v>180</v>
      </c>
      <c r="AZ56" s="9" t="s">
        <v>180</v>
      </c>
      <c r="BA56" s="9">
        <v>2</v>
      </c>
      <c r="BB56" s="12" t="s">
        <v>180</v>
      </c>
      <c r="BC56">
        <f t="shared" si="2"/>
        <v>1472</v>
      </c>
    </row>
    <row r="57" spans="1:55" ht="14" x14ac:dyDescent="0.15">
      <c r="A57" s="64" t="s">
        <v>188</v>
      </c>
      <c r="B57" s="145">
        <v>0</v>
      </c>
      <c r="C57" s="145">
        <v>0</v>
      </c>
      <c r="D57" s="145">
        <v>0</v>
      </c>
      <c r="E57" s="145">
        <v>0</v>
      </c>
      <c r="F57" s="297">
        <v>0</v>
      </c>
      <c r="G57" s="297">
        <v>0</v>
      </c>
      <c r="H57" s="297">
        <v>0</v>
      </c>
      <c r="I57" s="297">
        <v>0</v>
      </c>
      <c r="J57" s="297">
        <v>0</v>
      </c>
      <c r="K57" s="297">
        <v>0</v>
      </c>
      <c r="L57" s="297">
        <v>0</v>
      </c>
      <c r="M57" s="297">
        <v>0</v>
      </c>
      <c r="N57" s="297">
        <v>0</v>
      </c>
      <c r="O57" s="297">
        <v>0</v>
      </c>
      <c r="P57" s="297">
        <v>0</v>
      </c>
      <c r="Q57" s="297">
        <v>0</v>
      </c>
      <c r="R57" s="297">
        <v>0</v>
      </c>
      <c r="S57" s="297">
        <v>0</v>
      </c>
      <c r="T57" s="297">
        <v>0</v>
      </c>
      <c r="U57" s="297">
        <v>0</v>
      </c>
      <c r="V57" s="297">
        <v>0</v>
      </c>
      <c r="W57" s="297">
        <v>0</v>
      </c>
      <c r="X57" s="297">
        <v>0</v>
      </c>
      <c r="Y57" s="297">
        <v>0</v>
      </c>
      <c r="Z57" s="297">
        <v>0</v>
      </c>
      <c r="AA57" s="297">
        <v>1</v>
      </c>
      <c r="AB57" s="297">
        <v>0</v>
      </c>
      <c r="AC57" s="297">
        <v>0</v>
      </c>
      <c r="AD57" s="297">
        <v>0</v>
      </c>
      <c r="AE57" s="297">
        <v>0</v>
      </c>
      <c r="AF57" s="297">
        <v>0</v>
      </c>
      <c r="AG57" s="297">
        <v>0</v>
      </c>
      <c r="AH57" s="297">
        <v>0</v>
      </c>
      <c r="AI57" s="297">
        <v>0</v>
      </c>
      <c r="AJ57" s="297">
        <v>0</v>
      </c>
      <c r="AK57" s="297">
        <v>0</v>
      </c>
      <c r="AL57" s="297">
        <v>0</v>
      </c>
      <c r="AM57" s="297">
        <v>0</v>
      </c>
      <c r="AN57" s="297">
        <v>0</v>
      </c>
      <c r="AO57" s="297">
        <v>0</v>
      </c>
      <c r="AP57" s="145">
        <f t="shared" ref="AP57:BC57" si="14">AP58</f>
        <v>1</v>
      </c>
      <c r="AQ57" s="297">
        <v>0</v>
      </c>
      <c r="AR57" s="297">
        <v>0</v>
      </c>
      <c r="AS57" s="297">
        <v>0</v>
      </c>
      <c r="AT57" s="297">
        <v>0</v>
      </c>
      <c r="AU57" s="297">
        <v>0</v>
      </c>
      <c r="AV57" s="297">
        <v>0</v>
      </c>
      <c r="AW57" s="297">
        <v>0</v>
      </c>
      <c r="AX57" s="297">
        <v>0</v>
      </c>
      <c r="AY57" s="297">
        <v>0</v>
      </c>
      <c r="AZ57" s="297">
        <v>0</v>
      </c>
      <c r="BA57" s="297">
        <v>0</v>
      </c>
      <c r="BB57" s="297">
        <v>0</v>
      </c>
      <c r="BC57" s="145">
        <f t="shared" si="14"/>
        <v>1</v>
      </c>
    </row>
    <row r="58" spans="1:55" ht="14" x14ac:dyDescent="0.15">
      <c r="A58" s="62" t="s">
        <v>100</v>
      </c>
      <c r="B58" s="36" t="s">
        <v>180</v>
      </c>
      <c r="C58" s="23" t="s">
        <v>180</v>
      </c>
      <c r="D58" s="44" t="s">
        <v>180</v>
      </c>
      <c r="E58" s="45" t="s">
        <v>180</v>
      </c>
      <c r="F58" s="29" t="s">
        <v>180</v>
      </c>
      <c r="G58" s="9" t="s">
        <v>180</v>
      </c>
      <c r="H58" s="9" t="s">
        <v>180</v>
      </c>
      <c r="I58" s="9" t="s">
        <v>180</v>
      </c>
      <c r="J58" s="9" t="s">
        <v>180</v>
      </c>
      <c r="K58" s="9" t="s">
        <v>180</v>
      </c>
      <c r="L58" s="12" t="s">
        <v>180</v>
      </c>
      <c r="M58" s="44" t="s">
        <v>180</v>
      </c>
      <c r="N58" s="55" t="s">
        <v>180</v>
      </c>
      <c r="O58" s="45" t="s">
        <v>180</v>
      </c>
      <c r="P58" s="23" t="s">
        <v>180</v>
      </c>
      <c r="Q58" s="44" t="s">
        <v>180</v>
      </c>
      <c r="R58" s="45" t="s">
        <v>180</v>
      </c>
      <c r="S58" s="26" t="s">
        <v>180</v>
      </c>
      <c r="T58" s="36" t="s">
        <v>180</v>
      </c>
      <c r="U58" s="29" t="s">
        <v>180</v>
      </c>
      <c r="V58" s="12" t="s">
        <v>180</v>
      </c>
      <c r="W58" s="57" t="s">
        <v>180</v>
      </c>
      <c r="X58" s="57" t="s">
        <v>180</v>
      </c>
      <c r="Y58" s="23" t="s">
        <v>180</v>
      </c>
      <c r="Z58" s="75" t="s">
        <v>180</v>
      </c>
      <c r="AA58" s="44" t="s">
        <v>180</v>
      </c>
      <c r="AB58" s="55" t="s">
        <v>180</v>
      </c>
      <c r="AC58" s="55" t="s">
        <v>180</v>
      </c>
      <c r="AD58" s="45" t="s">
        <v>180</v>
      </c>
      <c r="AE58" s="29" t="s">
        <v>180</v>
      </c>
      <c r="AF58" s="12" t="s">
        <v>180</v>
      </c>
      <c r="AG58" s="44" t="s">
        <v>180</v>
      </c>
      <c r="AH58" s="45" t="s">
        <v>180</v>
      </c>
      <c r="AI58" s="29" t="s">
        <v>180</v>
      </c>
      <c r="AJ58" s="12" t="s">
        <v>180</v>
      </c>
      <c r="AK58" s="44" t="s">
        <v>180</v>
      </c>
      <c r="AL58" s="45" t="s">
        <v>180</v>
      </c>
      <c r="AM58" s="29" t="s">
        <v>180</v>
      </c>
      <c r="AN58" s="12" t="s">
        <v>180</v>
      </c>
      <c r="AO58" s="44" t="s">
        <v>180</v>
      </c>
      <c r="AP58" s="45">
        <v>1</v>
      </c>
      <c r="AQ58" s="29" t="s">
        <v>180</v>
      </c>
      <c r="AR58" s="9" t="s">
        <v>180</v>
      </c>
      <c r="AS58" s="9" t="s">
        <v>180</v>
      </c>
      <c r="AT58" s="12" t="s">
        <v>180</v>
      </c>
      <c r="AU58" s="44" t="s">
        <v>180</v>
      </c>
      <c r="AV58" s="55" t="s">
        <v>180</v>
      </c>
      <c r="AW58" s="45" t="s">
        <v>180</v>
      </c>
      <c r="AX58" s="29" t="s">
        <v>180</v>
      </c>
      <c r="AY58" s="9" t="s">
        <v>180</v>
      </c>
      <c r="AZ58" s="9" t="s">
        <v>180</v>
      </c>
      <c r="BA58" s="9" t="s">
        <v>180</v>
      </c>
      <c r="BB58" s="12" t="s">
        <v>180</v>
      </c>
      <c r="BC58">
        <f t="shared" si="2"/>
        <v>1</v>
      </c>
    </row>
    <row r="59" spans="1:55" ht="14" x14ac:dyDescent="0.15">
      <c r="A59" s="62" t="s">
        <v>492</v>
      </c>
      <c r="B59" s="36"/>
      <c r="C59" s="23"/>
      <c r="D59" s="302"/>
      <c r="E59" s="57"/>
      <c r="F59" s="75"/>
      <c r="G59" s="26"/>
      <c r="H59" s="26"/>
      <c r="I59" s="26"/>
      <c r="J59" s="26"/>
      <c r="K59" s="26"/>
      <c r="L59" s="294"/>
      <c r="M59" s="302"/>
      <c r="N59" s="127"/>
      <c r="O59" s="57"/>
      <c r="P59" s="23"/>
      <c r="Q59" s="302"/>
      <c r="R59" s="57"/>
      <c r="S59" s="26"/>
      <c r="T59" s="36"/>
      <c r="U59" s="75"/>
      <c r="V59" s="294"/>
      <c r="W59" s="57"/>
      <c r="X59" s="57"/>
      <c r="Y59" s="23"/>
      <c r="Z59" s="75"/>
      <c r="AA59" s="55">
        <v>1</v>
      </c>
      <c r="AB59" s="55"/>
      <c r="AC59" s="55"/>
      <c r="AD59" s="55"/>
      <c r="AE59" s="9"/>
      <c r="AF59" s="9"/>
      <c r="AG59" s="55"/>
      <c r="AH59" s="55"/>
      <c r="AI59" s="9"/>
      <c r="AJ59" s="9"/>
      <c r="AK59" s="55"/>
      <c r="AL59" s="55"/>
      <c r="AM59" s="9"/>
      <c r="AN59" s="9"/>
      <c r="AO59" s="55"/>
      <c r="AP59" s="55"/>
      <c r="AQ59" s="9"/>
      <c r="AR59" s="9"/>
      <c r="AS59" s="9"/>
      <c r="AT59" s="9"/>
      <c r="AU59" s="55"/>
      <c r="AV59" s="55"/>
      <c r="AW59" s="55"/>
      <c r="AX59" s="9"/>
      <c r="AY59" s="9"/>
      <c r="AZ59" s="9"/>
      <c r="BA59" s="9"/>
      <c r="BB59" s="9"/>
    </row>
    <row r="60" spans="1:55" ht="14" x14ac:dyDescent="0.15">
      <c r="A60" s="64" t="s">
        <v>272</v>
      </c>
      <c r="B60" s="145">
        <f>SUM(B62:B66)</f>
        <v>2</v>
      </c>
      <c r="C60" s="145">
        <f t="shared" ref="C60:BC60" si="15">SUM(C62:C66)</f>
        <v>0</v>
      </c>
      <c r="D60" s="145">
        <f t="shared" si="15"/>
        <v>2</v>
      </c>
      <c r="E60" s="145">
        <f t="shared" si="15"/>
        <v>0</v>
      </c>
      <c r="F60" s="145">
        <f t="shared" si="15"/>
        <v>0</v>
      </c>
      <c r="G60" s="145">
        <f t="shared" si="15"/>
        <v>0</v>
      </c>
      <c r="H60" s="145">
        <f t="shared" si="15"/>
        <v>0</v>
      </c>
      <c r="I60" s="145">
        <f t="shared" si="15"/>
        <v>0</v>
      </c>
      <c r="J60" s="145">
        <f t="shared" si="15"/>
        <v>0</v>
      </c>
      <c r="K60" s="145">
        <f t="shared" si="15"/>
        <v>0</v>
      </c>
      <c r="L60" s="145">
        <f t="shared" si="15"/>
        <v>1</v>
      </c>
      <c r="M60" s="145">
        <f t="shared" si="15"/>
        <v>0</v>
      </c>
      <c r="N60" s="145">
        <f t="shared" si="15"/>
        <v>0</v>
      </c>
      <c r="O60" s="145">
        <f t="shared" si="15"/>
        <v>2</v>
      </c>
      <c r="P60" s="145">
        <f t="shared" si="15"/>
        <v>0</v>
      </c>
      <c r="Q60" s="145">
        <f t="shared" si="15"/>
        <v>0</v>
      </c>
      <c r="R60" s="145">
        <f t="shared" si="15"/>
        <v>1</v>
      </c>
      <c r="S60" s="145">
        <f t="shared" si="15"/>
        <v>0</v>
      </c>
      <c r="T60" s="145">
        <f t="shared" si="15"/>
        <v>0</v>
      </c>
      <c r="U60" s="145">
        <f t="shared" si="15"/>
        <v>0</v>
      </c>
      <c r="V60" s="145">
        <f t="shared" si="15"/>
        <v>0</v>
      </c>
      <c r="W60" s="145">
        <f t="shared" si="15"/>
        <v>0</v>
      </c>
      <c r="X60" s="145">
        <f t="shared" ref="X60" si="16">SUM(X62:X66)</f>
        <v>0</v>
      </c>
      <c r="Y60" s="145">
        <f t="shared" si="15"/>
        <v>8</v>
      </c>
      <c r="Z60" s="145">
        <f t="shared" si="15"/>
        <v>13</v>
      </c>
      <c r="AA60" s="145">
        <f t="shared" si="15"/>
        <v>4</v>
      </c>
      <c r="AB60" s="145">
        <f t="shared" si="15"/>
        <v>5</v>
      </c>
      <c r="AC60" s="145">
        <f t="shared" si="15"/>
        <v>6</v>
      </c>
      <c r="AD60" s="145">
        <f t="shared" si="15"/>
        <v>3</v>
      </c>
      <c r="AE60" s="145">
        <f t="shared" si="15"/>
        <v>0</v>
      </c>
      <c r="AF60" s="145">
        <f t="shared" si="15"/>
        <v>0</v>
      </c>
      <c r="AG60" s="145">
        <f t="shared" si="15"/>
        <v>0</v>
      </c>
      <c r="AH60" s="145">
        <f t="shared" si="15"/>
        <v>0</v>
      </c>
      <c r="AI60" s="145">
        <f t="shared" si="15"/>
        <v>0</v>
      </c>
      <c r="AJ60" s="145">
        <f t="shared" si="15"/>
        <v>0</v>
      </c>
      <c r="AK60" s="145">
        <f t="shared" si="15"/>
        <v>0</v>
      </c>
      <c r="AL60" s="145">
        <f t="shared" si="15"/>
        <v>0</v>
      </c>
      <c r="AM60" s="145">
        <f t="shared" si="15"/>
        <v>0</v>
      </c>
      <c r="AN60" s="145">
        <f t="shared" si="15"/>
        <v>0</v>
      </c>
      <c r="AO60" s="145">
        <f t="shared" si="15"/>
        <v>2</v>
      </c>
      <c r="AP60" s="145">
        <f t="shared" si="15"/>
        <v>0</v>
      </c>
      <c r="AQ60" s="145">
        <f t="shared" si="15"/>
        <v>0</v>
      </c>
      <c r="AR60" s="145">
        <f t="shared" si="15"/>
        <v>0</v>
      </c>
      <c r="AS60" s="145">
        <f t="shared" si="15"/>
        <v>0</v>
      </c>
      <c r="AT60" s="145">
        <f t="shared" si="15"/>
        <v>0</v>
      </c>
      <c r="AU60" s="145">
        <f>SUM(AU61:AU66)</f>
        <v>1</v>
      </c>
      <c r="AV60" s="145">
        <f t="shared" si="15"/>
        <v>0</v>
      </c>
      <c r="AW60" s="145">
        <f t="shared" si="15"/>
        <v>4</v>
      </c>
      <c r="AX60" s="145">
        <f t="shared" si="15"/>
        <v>2</v>
      </c>
      <c r="AY60" s="145">
        <f t="shared" si="15"/>
        <v>0</v>
      </c>
      <c r="AZ60" s="145">
        <f t="shared" si="15"/>
        <v>0</v>
      </c>
      <c r="BA60" s="145">
        <f t="shared" si="15"/>
        <v>0</v>
      </c>
      <c r="BB60" s="145">
        <f t="shared" si="15"/>
        <v>0</v>
      </c>
      <c r="BC60" s="145">
        <f t="shared" si="15"/>
        <v>55</v>
      </c>
    </row>
    <row r="61" spans="1:55" ht="14" x14ac:dyDescent="0.15">
      <c r="A61" s="305" t="s">
        <v>493</v>
      </c>
      <c r="B61" s="145"/>
      <c r="C61" s="145"/>
      <c r="D61" s="303"/>
      <c r="E61" s="280"/>
      <c r="F61" s="303"/>
      <c r="G61" s="153"/>
      <c r="H61" s="153"/>
      <c r="I61" s="153"/>
      <c r="J61" s="153"/>
      <c r="K61" s="153"/>
      <c r="L61" s="280"/>
      <c r="M61" s="303"/>
      <c r="N61" s="153"/>
      <c r="O61" s="280"/>
      <c r="P61" s="145"/>
      <c r="Q61" s="303"/>
      <c r="R61" s="280"/>
      <c r="S61" s="153"/>
      <c r="T61" s="145"/>
      <c r="U61" s="303"/>
      <c r="V61" s="280"/>
      <c r="W61" s="280"/>
      <c r="X61" s="280"/>
      <c r="Y61" s="145"/>
      <c r="Z61" s="303"/>
      <c r="AA61" s="303"/>
      <c r="AB61" s="153"/>
      <c r="AC61" s="153"/>
      <c r="AD61" s="280"/>
      <c r="AE61" s="303"/>
      <c r="AF61" s="280"/>
      <c r="AG61" s="303"/>
      <c r="AH61" s="280"/>
      <c r="AI61" s="303"/>
      <c r="AJ61" s="280"/>
      <c r="AK61" s="303"/>
      <c r="AL61" s="280"/>
      <c r="AM61" s="303"/>
      <c r="AN61" s="280"/>
      <c r="AO61" s="303"/>
      <c r="AP61" s="280"/>
      <c r="AQ61" s="303"/>
      <c r="AR61" s="153"/>
      <c r="AS61" s="153"/>
      <c r="AT61" s="280"/>
      <c r="AU61" s="303">
        <v>1</v>
      </c>
      <c r="AV61" s="153"/>
      <c r="AW61" s="280"/>
      <c r="AX61" s="303"/>
      <c r="AY61" s="153"/>
      <c r="AZ61" s="153"/>
      <c r="BA61" s="153"/>
      <c r="BB61" s="280"/>
      <c r="BC61" s="304"/>
    </row>
    <row r="62" spans="1:55" ht="14" x14ac:dyDescent="0.15">
      <c r="A62" s="62" t="s">
        <v>104</v>
      </c>
      <c r="B62" s="36"/>
      <c r="C62" s="23" t="s">
        <v>180</v>
      </c>
      <c r="D62" s="44">
        <v>2</v>
      </c>
      <c r="E62" s="45" t="s">
        <v>61</v>
      </c>
      <c r="F62" s="29" t="s">
        <v>180</v>
      </c>
      <c r="G62" s="9" t="s">
        <v>180</v>
      </c>
      <c r="H62" s="9" t="s">
        <v>180</v>
      </c>
      <c r="I62" s="9" t="s">
        <v>180</v>
      </c>
      <c r="J62" s="9" t="s">
        <v>180</v>
      </c>
      <c r="K62" s="9" t="s">
        <v>180</v>
      </c>
      <c r="L62" s="12" t="s">
        <v>180</v>
      </c>
      <c r="M62" s="44" t="s">
        <v>180</v>
      </c>
      <c r="N62" s="55" t="s">
        <v>180</v>
      </c>
      <c r="O62" s="45">
        <v>1</v>
      </c>
      <c r="P62" s="23" t="s">
        <v>180</v>
      </c>
      <c r="Q62" s="44" t="s">
        <v>180</v>
      </c>
      <c r="R62" s="45" t="s">
        <v>180</v>
      </c>
      <c r="S62" s="26" t="s">
        <v>180</v>
      </c>
      <c r="T62" s="36" t="s">
        <v>180</v>
      </c>
      <c r="U62" s="29" t="s">
        <v>180</v>
      </c>
      <c r="V62" s="12" t="s">
        <v>180</v>
      </c>
      <c r="W62" s="57" t="s">
        <v>180</v>
      </c>
      <c r="X62" s="57" t="s">
        <v>180</v>
      </c>
      <c r="Y62" s="23">
        <v>4</v>
      </c>
      <c r="Z62" s="75">
        <v>12</v>
      </c>
      <c r="AA62" s="44" t="s">
        <v>180</v>
      </c>
      <c r="AB62" s="55">
        <v>2</v>
      </c>
      <c r="AC62" s="55" t="s">
        <v>180</v>
      </c>
      <c r="AD62" s="45" t="s">
        <v>180</v>
      </c>
      <c r="AE62" s="29" t="s">
        <v>180</v>
      </c>
      <c r="AF62" s="12" t="s">
        <v>180</v>
      </c>
      <c r="AG62" s="44" t="s">
        <v>180</v>
      </c>
      <c r="AH62" s="45" t="s">
        <v>180</v>
      </c>
      <c r="AI62" s="29" t="s">
        <v>180</v>
      </c>
      <c r="AJ62" s="12" t="s">
        <v>180</v>
      </c>
      <c r="AK62" s="44" t="s">
        <v>180</v>
      </c>
      <c r="AL62" s="45" t="s">
        <v>180</v>
      </c>
      <c r="AM62" s="29" t="s">
        <v>180</v>
      </c>
      <c r="AN62" s="12" t="s">
        <v>180</v>
      </c>
      <c r="AO62" s="44" t="s">
        <v>180</v>
      </c>
      <c r="AP62" s="45" t="s">
        <v>180</v>
      </c>
      <c r="AQ62" s="29" t="s">
        <v>180</v>
      </c>
      <c r="AR62" s="9" t="s">
        <v>180</v>
      </c>
      <c r="AS62" s="9" t="s">
        <v>180</v>
      </c>
      <c r="AT62" s="12" t="s">
        <v>180</v>
      </c>
      <c r="AU62" s="44" t="s">
        <v>180</v>
      </c>
      <c r="AV62" s="55" t="s">
        <v>180</v>
      </c>
      <c r="AW62" s="45" t="s">
        <v>180</v>
      </c>
      <c r="AX62" s="29">
        <v>2</v>
      </c>
      <c r="AY62" s="9" t="s">
        <v>180</v>
      </c>
      <c r="AZ62" s="9" t="s">
        <v>180</v>
      </c>
      <c r="BA62" s="9" t="s">
        <v>180</v>
      </c>
      <c r="BB62" s="12" t="s">
        <v>180</v>
      </c>
      <c r="BC62">
        <f t="shared" si="2"/>
        <v>23</v>
      </c>
    </row>
    <row r="63" spans="1:55" ht="14" x14ac:dyDescent="0.15">
      <c r="A63" s="62" t="s">
        <v>105</v>
      </c>
      <c r="B63" s="36">
        <v>2</v>
      </c>
      <c r="C63" s="23" t="s">
        <v>180</v>
      </c>
      <c r="D63" s="44" t="s">
        <v>180</v>
      </c>
      <c r="E63" s="45" t="s">
        <v>180</v>
      </c>
      <c r="F63" s="29" t="s">
        <v>180</v>
      </c>
      <c r="G63" s="9" t="s">
        <v>180</v>
      </c>
      <c r="H63" s="9" t="s">
        <v>180</v>
      </c>
      <c r="I63" s="9" t="s">
        <v>180</v>
      </c>
      <c r="J63" s="9" t="s">
        <v>180</v>
      </c>
      <c r="K63" s="9" t="s">
        <v>180</v>
      </c>
      <c r="L63" s="12" t="s">
        <v>180</v>
      </c>
      <c r="M63" s="44" t="s">
        <v>180</v>
      </c>
      <c r="N63" s="55" t="s">
        <v>180</v>
      </c>
      <c r="O63" s="45" t="s">
        <v>180</v>
      </c>
      <c r="P63" s="23" t="s">
        <v>180</v>
      </c>
      <c r="Q63" s="44" t="s">
        <v>180</v>
      </c>
      <c r="R63" s="45" t="s">
        <v>180</v>
      </c>
      <c r="S63" s="26" t="s">
        <v>180</v>
      </c>
      <c r="T63" s="36" t="s">
        <v>180</v>
      </c>
      <c r="U63" s="29" t="s">
        <v>180</v>
      </c>
      <c r="V63" s="12" t="s">
        <v>180</v>
      </c>
      <c r="W63" s="57" t="s">
        <v>180</v>
      </c>
      <c r="X63" s="57" t="s">
        <v>180</v>
      </c>
      <c r="Y63" s="23">
        <v>1</v>
      </c>
      <c r="Z63" s="75">
        <v>1</v>
      </c>
      <c r="AA63" s="44">
        <v>1</v>
      </c>
      <c r="AB63" s="55">
        <v>2</v>
      </c>
      <c r="AC63" s="55">
        <v>1</v>
      </c>
      <c r="AD63" s="45" t="s">
        <v>180</v>
      </c>
      <c r="AE63" s="29" t="s">
        <v>180</v>
      </c>
      <c r="AF63" s="12" t="s">
        <v>180</v>
      </c>
      <c r="AG63" s="44" t="s">
        <v>180</v>
      </c>
      <c r="AH63" s="45" t="s">
        <v>180</v>
      </c>
      <c r="AI63" s="29" t="s">
        <v>180</v>
      </c>
      <c r="AJ63" s="12" t="s">
        <v>180</v>
      </c>
      <c r="AK63" s="44" t="s">
        <v>180</v>
      </c>
      <c r="AL63" s="45" t="s">
        <v>180</v>
      </c>
      <c r="AM63" s="29" t="s">
        <v>180</v>
      </c>
      <c r="AN63" s="12" t="s">
        <v>180</v>
      </c>
      <c r="AO63" s="44" t="s">
        <v>180</v>
      </c>
      <c r="AP63" s="45" t="s">
        <v>180</v>
      </c>
      <c r="AQ63" s="29" t="s">
        <v>180</v>
      </c>
      <c r="AR63" s="9" t="s">
        <v>180</v>
      </c>
      <c r="AS63" s="9" t="s">
        <v>180</v>
      </c>
      <c r="AT63" s="12" t="s">
        <v>180</v>
      </c>
      <c r="AU63" s="44" t="s">
        <v>180</v>
      </c>
      <c r="AV63" s="55" t="s">
        <v>180</v>
      </c>
      <c r="AW63" s="45">
        <v>2</v>
      </c>
      <c r="AX63" s="29" t="s">
        <v>6</v>
      </c>
      <c r="AY63" s="9" t="s">
        <v>180</v>
      </c>
      <c r="AZ63" s="9" t="s">
        <v>180</v>
      </c>
      <c r="BA63" s="9" t="s">
        <v>180</v>
      </c>
      <c r="BB63" s="12" t="s">
        <v>180</v>
      </c>
      <c r="BC63">
        <f t="shared" ref="BC63:BC80" si="17">SUM(B63:BB63)</f>
        <v>10</v>
      </c>
    </row>
    <row r="64" spans="1:55" ht="14" x14ac:dyDescent="0.15">
      <c r="A64" s="62" t="s">
        <v>106</v>
      </c>
      <c r="B64" s="36" t="s">
        <v>180</v>
      </c>
      <c r="C64" s="23" t="s">
        <v>180</v>
      </c>
      <c r="D64" s="44" t="s">
        <v>180</v>
      </c>
      <c r="E64" s="45" t="s">
        <v>180</v>
      </c>
      <c r="F64" s="29" t="s">
        <v>180</v>
      </c>
      <c r="G64" s="9" t="s">
        <v>180</v>
      </c>
      <c r="H64" s="9" t="s">
        <v>180</v>
      </c>
      <c r="I64" s="9" t="s">
        <v>180</v>
      </c>
      <c r="J64" s="9" t="s">
        <v>180</v>
      </c>
      <c r="K64" s="9" t="s">
        <v>180</v>
      </c>
      <c r="L64" s="12" t="s">
        <v>180</v>
      </c>
      <c r="M64" s="44" t="s">
        <v>180</v>
      </c>
      <c r="N64" s="55" t="s">
        <v>180</v>
      </c>
      <c r="O64" s="45" t="s">
        <v>180</v>
      </c>
      <c r="P64" s="23" t="s">
        <v>180</v>
      </c>
      <c r="Q64" s="44" t="s">
        <v>180</v>
      </c>
      <c r="R64" s="45" t="s">
        <v>180</v>
      </c>
      <c r="S64" s="26" t="s">
        <v>180</v>
      </c>
      <c r="T64" s="36" t="s">
        <v>180</v>
      </c>
      <c r="U64" s="29" t="s">
        <v>180</v>
      </c>
      <c r="V64" s="12" t="s">
        <v>180</v>
      </c>
      <c r="W64" s="57" t="s">
        <v>180</v>
      </c>
      <c r="X64" s="57" t="s">
        <v>180</v>
      </c>
      <c r="Y64" s="23" t="s">
        <v>180</v>
      </c>
      <c r="Z64" s="75" t="s">
        <v>184</v>
      </c>
      <c r="AA64" s="44" t="s">
        <v>180</v>
      </c>
      <c r="AB64" s="55" t="s">
        <v>180</v>
      </c>
      <c r="AC64" s="55" t="s">
        <v>180</v>
      </c>
      <c r="AD64" s="45" t="s">
        <v>180</v>
      </c>
      <c r="AE64" s="29" t="s">
        <v>180</v>
      </c>
      <c r="AF64" s="12" t="s">
        <v>180</v>
      </c>
      <c r="AG64" s="44" t="s">
        <v>180</v>
      </c>
      <c r="AH64" s="45" t="s">
        <v>180</v>
      </c>
      <c r="AI64" s="29" t="s">
        <v>180</v>
      </c>
      <c r="AJ64" s="12" t="s">
        <v>180</v>
      </c>
      <c r="AK64" s="44" t="s">
        <v>180</v>
      </c>
      <c r="AL64" s="45" t="s">
        <v>180</v>
      </c>
      <c r="AM64" s="29" t="s">
        <v>180</v>
      </c>
      <c r="AN64" s="12" t="s">
        <v>180</v>
      </c>
      <c r="AO64" s="44">
        <v>1</v>
      </c>
      <c r="AP64" s="45" t="s">
        <v>180</v>
      </c>
      <c r="AQ64" s="29" t="s">
        <v>180</v>
      </c>
      <c r="AR64" s="9" t="s">
        <v>180</v>
      </c>
      <c r="AS64" s="9" t="s">
        <v>180</v>
      </c>
      <c r="AT64" s="12" t="s">
        <v>180</v>
      </c>
      <c r="AU64" s="44" t="s">
        <v>180</v>
      </c>
      <c r="AV64" s="55" t="s">
        <v>180</v>
      </c>
      <c r="AW64" s="45" t="s">
        <v>180</v>
      </c>
      <c r="AX64" s="29" t="s">
        <v>180</v>
      </c>
      <c r="AY64" s="9" t="s">
        <v>180</v>
      </c>
      <c r="AZ64" s="9" t="s">
        <v>180</v>
      </c>
      <c r="BA64" s="9" t="s">
        <v>180</v>
      </c>
      <c r="BB64" s="12" t="s">
        <v>180</v>
      </c>
      <c r="BC64">
        <f t="shared" si="17"/>
        <v>1</v>
      </c>
    </row>
    <row r="65" spans="1:55" ht="14" x14ac:dyDescent="0.15">
      <c r="A65" s="62" t="s">
        <v>108</v>
      </c>
      <c r="B65" s="36" t="s">
        <v>180</v>
      </c>
      <c r="C65" s="23" t="s">
        <v>180</v>
      </c>
      <c r="D65" s="44" t="s">
        <v>180</v>
      </c>
      <c r="E65" s="45" t="s">
        <v>180</v>
      </c>
      <c r="F65" s="29" t="s">
        <v>180</v>
      </c>
      <c r="G65" s="9" t="s">
        <v>180</v>
      </c>
      <c r="H65" s="9" t="s">
        <v>180</v>
      </c>
      <c r="I65" s="9" t="s">
        <v>180</v>
      </c>
      <c r="J65" s="9" t="s">
        <v>180</v>
      </c>
      <c r="K65" s="9" t="s">
        <v>180</v>
      </c>
      <c r="L65" s="12">
        <v>1</v>
      </c>
      <c r="M65" s="44" t="s">
        <v>180</v>
      </c>
      <c r="N65" s="55" t="s">
        <v>180</v>
      </c>
      <c r="O65" s="45">
        <v>1</v>
      </c>
      <c r="P65" s="23" t="s">
        <v>180</v>
      </c>
      <c r="Q65" s="44" t="s">
        <v>180</v>
      </c>
      <c r="R65" s="45" t="s">
        <v>180</v>
      </c>
      <c r="S65" s="26" t="s">
        <v>180</v>
      </c>
      <c r="T65" s="36" t="s">
        <v>180</v>
      </c>
      <c r="U65" s="29" t="s">
        <v>180</v>
      </c>
      <c r="V65" s="12" t="s">
        <v>180</v>
      </c>
      <c r="W65" s="57" t="s">
        <v>180</v>
      </c>
      <c r="X65" s="57" t="s">
        <v>180</v>
      </c>
      <c r="Y65" s="23" t="s">
        <v>180</v>
      </c>
      <c r="Z65" s="75" t="s">
        <v>180</v>
      </c>
      <c r="AA65" s="44" t="s">
        <v>180</v>
      </c>
      <c r="AB65" s="55" t="s">
        <v>180</v>
      </c>
      <c r="AC65" s="55" t="s">
        <v>180</v>
      </c>
      <c r="AD65" s="45" t="s">
        <v>180</v>
      </c>
      <c r="AE65" s="29" t="s">
        <v>180</v>
      </c>
      <c r="AF65" s="12" t="s">
        <v>180</v>
      </c>
      <c r="AG65" s="44" t="s">
        <v>180</v>
      </c>
      <c r="AH65" s="45" t="s">
        <v>180</v>
      </c>
      <c r="AI65" s="29" t="s">
        <v>180</v>
      </c>
      <c r="AJ65" s="12" t="s">
        <v>180</v>
      </c>
      <c r="AK65" s="44" t="s">
        <v>180</v>
      </c>
      <c r="AL65" s="45" t="s">
        <v>180</v>
      </c>
      <c r="AM65" s="29" t="s">
        <v>180</v>
      </c>
      <c r="AN65" s="12" t="s">
        <v>180</v>
      </c>
      <c r="AO65" s="44" t="s">
        <v>180</v>
      </c>
      <c r="AP65" s="45" t="s">
        <v>180</v>
      </c>
      <c r="AQ65" s="29" t="s">
        <v>180</v>
      </c>
      <c r="AR65" s="9" t="s">
        <v>180</v>
      </c>
      <c r="AS65" s="9" t="s">
        <v>180</v>
      </c>
      <c r="AT65" s="12" t="s">
        <v>180</v>
      </c>
      <c r="AU65" s="44" t="s">
        <v>180</v>
      </c>
      <c r="AV65" s="55" t="s">
        <v>180</v>
      </c>
      <c r="AW65" s="45" t="s">
        <v>180</v>
      </c>
      <c r="AX65" s="29" t="s">
        <v>180</v>
      </c>
      <c r="AY65" s="9" t="s">
        <v>180</v>
      </c>
      <c r="AZ65" s="9" t="s">
        <v>180</v>
      </c>
      <c r="BA65" s="9" t="s">
        <v>180</v>
      </c>
      <c r="BB65" s="12" t="s">
        <v>180</v>
      </c>
      <c r="BC65">
        <f t="shared" si="17"/>
        <v>2</v>
      </c>
    </row>
    <row r="66" spans="1:55" ht="14" x14ac:dyDescent="0.15">
      <c r="A66" s="62" t="s">
        <v>109</v>
      </c>
      <c r="B66" s="36" t="s">
        <v>180</v>
      </c>
      <c r="C66" s="23" t="s">
        <v>180</v>
      </c>
      <c r="D66" s="44" t="s">
        <v>180</v>
      </c>
      <c r="E66" s="45" t="s">
        <v>180</v>
      </c>
      <c r="F66" s="29" t="s">
        <v>180</v>
      </c>
      <c r="G66" s="9" t="s">
        <v>180</v>
      </c>
      <c r="H66" s="9" t="s">
        <v>180</v>
      </c>
      <c r="I66" s="9" t="s">
        <v>180</v>
      </c>
      <c r="J66" s="9" t="s">
        <v>180</v>
      </c>
      <c r="K66" s="9" t="s">
        <v>180</v>
      </c>
      <c r="L66" s="12" t="s">
        <v>182</v>
      </c>
      <c r="M66" s="44" t="s">
        <v>180</v>
      </c>
      <c r="N66" s="55" t="s">
        <v>180</v>
      </c>
      <c r="O66" s="45" t="s">
        <v>180</v>
      </c>
      <c r="P66" s="23" t="s">
        <v>180</v>
      </c>
      <c r="Q66" s="44" t="s">
        <v>180</v>
      </c>
      <c r="R66" s="45">
        <v>1</v>
      </c>
      <c r="S66" s="26" t="s">
        <v>180</v>
      </c>
      <c r="T66" s="36" t="s">
        <v>180</v>
      </c>
      <c r="U66" s="29" t="s">
        <v>180</v>
      </c>
      <c r="V66" s="12" t="s">
        <v>180</v>
      </c>
      <c r="W66" s="57" t="s">
        <v>180</v>
      </c>
      <c r="X66" s="57" t="s">
        <v>180</v>
      </c>
      <c r="Y66" s="23">
        <v>3</v>
      </c>
      <c r="Z66" s="75" t="s">
        <v>180</v>
      </c>
      <c r="AA66" s="44">
        <v>3</v>
      </c>
      <c r="AB66" s="55">
        <v>1</v>
      </c>
      <c r="AC66" s="55">
        <v>5</v>
      </c>
      <c r="AD66" s="45">
        <v>3</v>
      </c>
      <c r="AE66" s="29" t="s">
        <v>180</v>
      </c>
      <c r="AF66" s="12" t="s">
        <v>180</v>
      </c>
      <c r="AG66" s="44" t="s">
        <v>180</v>
      </c>
      <c r="AH66" s="45" t="s">
        <v>180</v>
      </c>
      <c r="AI66" s="29" t="s">
        <v>180</v>
      </c>
      <c r="AJ66" s="12" t="s">
        <v>180</v>
      </c>
      <c r="AK66" s="44" t="s">
        <v>180</v>
      </c>
      <c r="AL66" s="45" t="s">
        <v>180</v>
      </c>
      <c r="AM66" s="29" t="s">
        <v>180</v>
      </c>
      <c r="AN66" s="12" t="s">
        <v>180</v>
      </c>
      <c r="AO66" s="44">
        <v>1</v>
      </c>
      <c r="AP66" s="45" t="s">
        <v>180</v>
      </c>
      <c r="AQ66" s="29" t="s">
        <v>180</v>
      </c>
      <c r="AR66" s="9" t="s">
        <v>180</v>
      </c>
      <c r="AS66" s="9" t="s">
        <v>180</v>
      </c>
      <c r="AT66" s="12" t="s">
        <v>180</v>
      </c>
      <c r="AU66" s="44" t="s">
        <v>180</v>
      </c>
      <c r="AV66" s="55" t="s">
        <v>180</v>
      </c>
      <c r="AW66" s="45">
        <v>2</v>
      </c>
      <c r="AX66" s="29" t="s">
        <v>180</v>
      </c>
      <c r="AY66" s="9" t="s">
        <v>180</v>
      </c>
      <c r="AZ66" s="9" t="s">
        <v>180</v>
      </c>
      <c r="BA66" s="9" t="s">
        <v>180</v>
      </c>
      <c r="BB66" s="12" t="s">
        <v>180</v>
      </c>
      <c r="BC66">
        <f t="shared" si="17"/>
        <v>19</v>
      </c>
    </row>
    <row r="67" spans="1:55" ht="14" x14ac:dyDescent="0.15">
      <c r="A67" s="64" t="s">
        <v>110</v>
      </c>
      <c r="B67" s="145">
        <f>SUM(B68:B80)</f>
        <v>0</v>
      </c>
      <c r="C67" s="145">
        <f t="shared" ref="C67:BC67" si="18">SUM(C68:C80)</f>
        <v>0</v>
      </c>
      <c r="D67" s="145">
        <f t="shared" si="18"/>
        <v>19</v>
      </c>
      <c r="E67" s="145">
        <f t="shared" si="18"/>
        <v>25</v>
      </c>
      <c r="F67" s="145">
        <f t="shared" si="18"/>
        <v>42</v>
      </c>
      <c r="G67" s="145">
        <f t="shared" si="18"/>
        <v>54</v>
      </c>
      <c r="H67" s="145">
        <f t="shared" si="18"/>
        <v>0</v>
      </c>
      <c r="I67" s="145">
        <f t="shared" si="18"/>
        <v>0</v>
      </c>
      <c r="J67" s="145">
        <f t="shared" si="18"/>
        <v>15</v>
      </c>
      <c r="K67" s="145">
        <f t="shared" si="18"/>
        <v>16</v>
      </c>
      <c r="L67" s="145">
        <f t="shared" si="18"/>
        <v>2</v>
      </c>
      <c r="M67" s="145">
        <f t="shared" si="18"/>
        <v>0</v>
      </c>
      <c r="N67" s="145">
        <f t="shared" si="18"/>
        <v>0</v>
      </c>
      <c r="O67" s="145">
        <f t="shared" si="18"/>
        <v>0</v>
      </c>
      <c r="P67" s="145">
        <f t="shared" si="18"/>
        <v>0</v>
      </c>
      <c r="Q67" s="145">
        <f t="shared" si="18"/>
        <v>0</v>
      </c>
      <c r="R67" s="145">
        <f t="shared" si="18"/>
        <v>0</v>
      </c>
      <c r="S67" s="145">
        <f t="shared" si="18"/>
        <v>0</v>
      </c>
      <c r="T67" s="145">
        <f t="shared" si="18"/>
        <v>0</v>
      </c>
      <c r="U67" s="145">
        <f t="shared" si="18"/>
        <v>0</v>
      </c>
      <c r="V67" s="145">
        <f t="shared" si="18"/>
        <v>0</v>
      </c>
      <c r="W67" s="145">
        <f t="shared" si="18"/>
        <v>6</v>
      </c>
      <c r="X67" s="145">
        <f t="shared" ref="X67" si="19">SUM(X68:X80)</f>
        <v>5</v>
      </c>
      <c r="Y67" s="145">
        <f t="shared" si="18"/>
        <v>9</v>
      </c>
      <c r="Z67" s="145">
        <f t="shared" si="18"/>
        <v>6</v>
      </c>
      <c r="AA67" s="145">
        <f t="shared" si="18"/>
        <v>5</v>
      </c>
      <c r="AB67" s="145">
        <f t="shared" si="18"/>
        <v>22</v>
      </c>
      <c r="AC67" s="145">
        <f t="shared" si="18"/>
        <v>6</v>
      </c>
      <c r="AD67" s="145">
        <f t="shared" si="18"/>
        <v>29</v>
      </c>
      <c r="AE67" s="145">
        <f t="shared" si="18"/>
        <v>23</v>
      </c>
      <c r="AF67" s="145">
        <f t="shared" si="18"/>
        <v>14</v>
      </c>
      <c r="AG67" s="145">
        <f t="shared" si="18"/>
        <v>0</v>
      </c>
      <c r="AH67" s="145">
        <f t="shared" si="18"/>
        <v>0</v>
      </c>
      <c r="AI67" s="145">
        <f t="shared" si="18"/>
        <v>0</v>
      </c>
      <c r="AJ67" s="145">
        <f t="shared" si="18"/>
        <v>0</v>
      </c>
      <c r="AK67" s="145">
        <f t="shared" si="18"/>
        <v>0</v>
      </c>
      <c r="AL67" s="145">
        <f t="shared" si="18"/>
        <v>0</v>
      </c>
      <c r="AM67" s="145">
        <f t="shared" si="18"/>
        <v>1</v>
      </c>
      <c r="AN67" s="145">
        <f t="shared" si="18"/>
        <v>0</v>
      </c>
      <c r="AO67" s="145">
        <f t="shared" si="18"/>
        <v>4</v>
      </c>
      <c r="AP67" s="145">
        <f t="shared" si="18"/>
        <v>0</v>
      </c>
      <c r="AQ67" s="145">
        <f t="shared" si="18"/>
        <v>21</v>
      </c>
      <c r="AR67" s="145">
        <f t="shared" si="18"/>
        <v>5</v>
      </c>
      <c r="AS67" s="145">
        <f t="shared" si="18"/>
        <v>5</v>
      </c>
      <c r="AT67" s="145">
        <f t="shared" si="18"/>
        <v>0</v>
      </c>
      <c r="AU67" s="145">
        <f t="shared" si="18"/>
        <v>1</v>
      </c>
      <c r="AV67" s="145">
        <f t="shared" si="18"/>
        <v>1</v>
      </c>
      <c r="AW67" s="145">
        <f t="shared" si="18"/>
        <v>0</v>
      </c>
      <c r="AX67" s="145">
        <f t="shared" si="18"/>
        <v>5</v>
      </c>
      <c r="AY67" s="145">
        <f t="shared" si="18"/>
        <v>15</v>
      </c>
      <c r="AZ67" s="145">
        <f t="shared" si="18"/>
        <v>0</v>
      </c>
      <c r="BA67" s="145">
        <f t="shared" si="18"/>
        <v>6</v>
      </c>
      <c r="BB67" s="145">
        <f t="shared" si="18"/>
        <v>0</v>
      </c>
      <c r="BC67" s="145">
        <f t="shared" si="18"/>
        <v>362</v>
      </c>
    </row>
    <row r="68" spans="1:55" ht="14" x14ac:dyDescent="0.15">
      <c r="A68" s="62" t="s">
        <v>111</v>
      </c>
      <c r="B68" s="36" t="s">
        <v>180</v>
      </c>
      <c r="C68" s="23" t="s">
        <v>180</v>
      </c>
      <c r="D68" s="44" t="s">
        <v>183</v>
      </c>
      <c r="E68" s="45" t="s">
        <v>182</v>
      </c>
      <c r="F68" s="29" t="s">
        <v>182</v>
      </c>
      <c r="G68" s="9" t="s">
        <v>182</v>
      </c>
      <c r="H68" s="9" t="s">
        <v>180</v>
      </c>
      <c r="I68" s="9" t="s">
        <v>180</v>
      </c>
      <c r="J68" s="9" t="s">
        <v>180</v>
      </c>
      <c r="K68" s="9" t="s">
        <v>180</v>
      </c>
      <c r="L68" s="12" t="s">
        <v>180</v>
      </c>
      <c r="M68" s="44" t="s">
        <v>180</v>
      </c>
      <c r="N68" s="55" t="s">
        <v>180</v>
      </c>
      <c r="O68" s="45" t="s">
        <v>180</v>
      </c>
      <c r="P68" s="23" t="s">
        <v>180</v>
      </c>
      <c r="Q68" s="44" t="s">
        <v>180</v>
      </c>
      <c r="R68" s="45" t="s">
        <v>180</v>
      </c>
      <c r="S68" s="26" t="s">
        <v>180</v>
      </c>
      <c r="T68" s="36" t="s">
        <v>180</v>
      </c>
      <c r="U68" s="29" t="s">
        <v>180</v>
      </c>
      <c r="V68" s="12" t="s">
        <v>180</v>
      </c>
      <c r="W68" s="57" t="s">
        <v>180</v>
      </c>
      <c r="X68" s="57" t="s">
        <v>180</v>
      </c>
      <c r="Y68" s="23" t="s">
        <v>180</v>
      </c>
      <c r="Z68" s="75" t="s">
        <v>180</v>
      </c>
      <c r="AA68" s="44" t="s">
        <v>180</v>
      </c>
      <c r="AB68" s="55">
        <v>3</v>
      </c>
      <c r="AC68" s="55" t="s">
        <v>180</v>
      </c>
      <c r="AD68" s="45" t="s">
        <v>180</v>
      </c>
      <c r="AE68" s="29" t="s">
        <v>180</v>
      </c>
      <c r="AF68" s="12" t="s">
        <v>180</v>
      </c>
      <c r="AG68" s="44" t="s">
        <v>180</v>
      </c>
      <c r="AH68" s="45" t="s">
        <v>180</v>
      </c>
      <c r="AI68" s="29" t="s">
        <v>180</v>
      </c>
      <c r="AJ68" s="12" t="s">
        <v>180</v>
      </c>
      <c r="AK68" s="44" t="s">
        <v>180</v>
      </c>
      <c r="AL68" s="45" t="s">
        <v>180</v>
      </c>
      <c r="AM68" s="29">
        <v>1</v>
      </c>
      <c r="AN68" s="12" t="s">
        <v>180</v>
      </c>
      <c r="AO68" s="44" t="s">
        <v>180</v>
      </c>
      <c r="AP68" s="45" t="s">
        <v>180</v>
      </c>
      <c r="AQ68" s="29" t="s">
        <v>180</v>
      </c>
      <c r="AR68" s="9" t="s">
        <v>180</v>
      </c>
      <c r="AS68" s="9" t="s">
        <v>180</v>
      </c>
      <c r="AT68" s="12" t="s">
        <v>180</v>
      </c>
      <c r="AU68" s="44" t="s">
        <v>180</v>
      </c>
      <c r="AV68" s="55" t="s">
        <v>180</v>
      </c>
      <c r="AW68" s="45" t="s">
        <v>180</v>
      </c>
      <c r="AX68" s="29" t="s">
        <v>180</v>
      </c>
      <c r="AY68" s="9">
        <v>15</v>
      </c>
      <c r="AZ68" s="9" t="s">
        <v>180</v>
      </c>
      <c r="BA68" s="9">
        <v>6</v>
      </c>
      <c r="BB68" s="12" t="s">
        <v>180</v>
      </c>
      <c r="BC68">
        <f t="shared" si="17"/>
        <v>25</v>
      </c>
    </row>
    <row r="69" spans="1:55" ht="14" x14ac:dyDescent="0.15">
      <c r="A69" s="62" t="s">
        <v>112</v>
      </c>
      <c r="B69" s="36" t="s">
        <v>180</v>
      </c>
      <c r="C69" s="23" t="s">
        <v>180</v>
      </c>
      <c r="D69" s="44">
        <v>19</v>
      </c>
      <c r="E69" s="45">
        <v>25</v>
      </c>
      <c r="F69" s="29">
        <v>41</v>
      </c>
      <c r="G69" s="9">
        <v>54</v>
      </c>
      <c r="H69" s="9" t="s">
        <v>180</v>
      </c>
      <c r="I69" s="9" t="s">
        <v>180</v>
      </c>
      <c r="J69" s="9">
        <v>14</v>
      </c>
      <c r="K69" s="9">
        <v>16</v>
      </c>
      <c r="L69" s="12">
        <v>2</v>
      </c>
      <c r="M69" s="44" t="s">
        <v>180</v>
      </c>
      <c r="N69" s="55" t="s">
        <v>180</v>
      </c>
      <c r="O69" s="45" t="s">
        <v>180</v>
      </c>
      <c r="P69" s="23" t="s">
        <v>180</v>
      </c>
      <c r="Q69" s="44" t="s">
        <v>180</v>
      </c>
      <c r="R69" s="45" t="s">
        <v>180</v>
      </c>
      <c r="S69" s="26" t="s">
        <v>180</v>
      </c>
      <c r="T69" s="36" t="s">
        <v>180</v>
      </c>
      <c r="U69" s="29" t="s">
        <v>180</v>
      </c>
      <c r="V69" s="12" t="s">
        <v>180</v>
      </c>
      <c r="W69" s="57">
        <v>6</v>
      </c>
      <c r="X69" s="57">
        <v>1</v>
      </c>
      <c r="Y69" s="23">
        <v>1</v>
      </c>
      <c r="Z69" s="75">
        <v>6</v>
      </c>
      <c r="AA69" s="44" t="s">
        <v>180</v>
      </c>
      <c r="AB69" s="55">
        <v>3</v>
      </c>
      <c r="AC69" s="55" t="s">
        <v>180</v>
      </c>
      <c r="AD69" s="45" t="s">
        <v>180</v>
      </c>
      <c r="AE69" s="29">
        <v>12</v>
      </c>
      <c r="AF69" s="12">
        <v>14</v>
      </c>
      <c r="AG69" s="44" t="s">
        <v>180</v>
      </c>
      <c r="AH69" s="45" t="s">
        <v>180</v>
      </c>
      <c r="AI69" s="29" t="s">
        <v>180</v>
      </c>
      <c r="AJ69" s="12" t="s">
        <v>180</v>
      </c>
      <c r="AK69" s="44" t="s">
        <v>180</v>
      </c>
      <c r="AL69" s="45" t="s">
        <v>180</v>
      </c>
      <c r="AM69" s="29" t="s">
        <v>180</v>
      </c>
      <c r="AN69" s="12" t="s">
        <v>180</v>
      </c>
      <c r="AO69" s="44" t="s">
        <v>180</v>
      </c>
      <c r="AP69" s="45" t="s">
        <v>180</v>
      </c>
      <c r="AQ69" s="29" t="s">
        <v>180</v>
      </c>
      <c r="AR69" s="9" t="s">
        <v>180</v>
      </c>
      <c r="AS69" s="9" t="s">
        <v>180</v>
      </c>
      <c r="AT69" s="12" t="s">
        <v>180</v>
      </c>
      <c r="AU69" s="44" t="s">
        <v>180</v>
      </c>
      <c r="AV69" s="55" t="s">
        <v>180</v>
      </c>
      <c r="AW69" s="45" t="s">
        <v>180</v>
      </c>
      <c r="AX69" s="29">
        <v>2</v>
      </c>
      <c r="AY69" s="9" t="s">
        <v>180</v>
      </c>
      <c r="AZ69" s="9" t="s">
        <v>180</v>
      </c>
      <c r="BA69" s="9" t="s">
        <v>180</v>
      </c>
      <c r="BB69" s="12" t="s">
        <v>180</v>
      </c>
      <c r="BC69">
        <f t="shared" si="17"/>
        <v>216</v>
      </c>
    </row>
    <row r="70" spans="1:55" ht="14" x14ac:dyDescent="0.15">
      <c r="A70" s="62" t="s">
        <v>491</v>
      </c>
      <c r="B70" s="36" t="s">
        <v>180</v>
      </c>
      <c r="C70" s="23" t="s">
        <v>180</v>
      </c>
      <c r="D70" s="44" t="s">
        <v>180</v>
      </c>
      <c r="E70" s="45" t="s">
        <v>180</v>
      </c>
      <c r="F70" s="29" t="s">
        <v>180</v>
      </c>
      <c r="G70" s="9" t="s">
        <v>180</v>
      </c>
      <c r="H70" s="9" t="s">
        <v>180</v>
      </c>
      <c r="I70" s="9" t="s">
        <v>180</v>
      </c>
      <c r="J70" s="9">
        <v>1</v>
      </c>
      <c r="K70" s="9" t="s">
        <v>180</v>
      </c>
      <c r="L70" s="12" t="s">
        <v>180</v>
      </c>
      <c r="M70" s="44" t="s">
        <v>180</v>
      </c>
      <c r="N70" s="55" t="s">
        <v>180</v>
      </c>
      <c r="O70" s="45" t="s">
        <v>180</v>
      </c>
      <c r="P70" s="23" t="s">
        <v>180</v>
      </c>
      <c r="Q70" s="44" t="s">
        <v>180</v>
      </c>
      <c r="R70" s="45" t="s">
        <v>180</v>
      </c>
      <c r="S70" s="26" t="s">
        <v>180</v>
      </c>
      <c r="T70" s="36" t="s">
        <v>180</v>
      </c>
      <c r="U70" s="29" t="s">
        <v>180</v>
      </c>
      <c r="V70" s="12" t="s">
        <v>180</v>
      </c>
      <c r="W70" s="57" t="s">
        <v>180</v>
      </c>
      <c r="X70" s="57">
        <v>4</v>
      </c>
      <c r="Y70" s="23">
        <v>8</v>
      </c>
      <c r="Z70" s="75" t="s">
        <v>180</v>
      </c>
      <c r="AA70" s="44" t="s">
        <v>180</v>
      </c>
      <c r="AB70" s="55" t="s">
        <v>180</v>
      </c>
      <c r="AC70" s="55" t="s">
        <v>180</v>
      </c>
      <c r="AD70" s="45" t="s">
        <v>180</v>
      </c>
      <c r="AE70" s="29" t="s">
        <v>180</v>
      </c>
      <c r="AF70" s="12" t="s">
        <v>180</v>
      </c>
      <c r="AG70" s="44" t="s">
        <v>180</v>
      </c>
      <c r="AH70" s="45" t="s">
        <v>180</v>
      </c>
      <c r="AI70" s="29" t="s">
        <v>180</v>
      </c>
      <c r="AJ70" s="12" t="s">
        <v>180</v>
      </c>
      <c r="AK70" s="44" t="s">
        <v>180</v>
      </c>
      <c r="AL70" s="45" t="s">
        <v>180</v>
      </c>
      <c r="AM70" s="29" t="s">
        <v>180</v>
      </c>
      <c r="AN70" s="12" t="s">
        <v>180</v>
      </c>
      <c r="AO70" s="44">
        <v>1</v>
      </c>
      <c r="AP70" s="45" t="s">
        <v>180</v>
      </c>
      <c r="AQ70" s="29">
        <v>15</v>
      </c>
      <c r="AR70" s="9" t="s">
        <v>180</v>
      </c>
      <c r="AS70" s="9" t="s">
        <v>180</v>
      </c>
      <c r="AT70" s="12" t="s">
        <v>180</v>
      </c>
      <c r="AU70" s="44" t="s">
        <v>180</v>
      </c>
      <c r="AV70" s="55" t="s">
        <v>180</v>
      </c>
      <c r="AW70" s="45" t="s">
        <v>180</v>
      </c>
      <c r="AX70" s="29" t="s">
        <v>180</v>
      </c>
      <c r="AY70" s="9" t="s">
        <v>180</v>
      </c>
      <c r="AZ70" s="9" t="s">
        <v>180</v>
      </c>
      <c r="BA70" s="9" t="s">
        <v>180</v>
      </c>
      <c r="BB70" s="12" t="s">
        <v>180</v>
      </c>
      <c r="BC70">
        <f t="shared" si="17"/>
        <v>29</v>
      </c>
    </row>
    <row r="71" spans="1:55" ht="14" x14ac:dyDescent="0.15">
      <c r="A71" s="62" t="s">
        <v>113</v>
      </c>
      <c r="B71" s="36" t="s">
        <v>180</v>
      </c>
      <c r="C71" s="23" t="s">
        <v>180</v>
      </c>
      <c r="D71" s="44" t="s">
        <v>180</v>
      </c>
      <c r="E71" s="45" t="s">
        <v>180</v>
      </c>
      <c r="F71" s="29" t="s">
        <v>180</v>
      </c>
      <c r="G71" s="9" t="s">
        <v>180</v>
      </c>
      <c r="H71" s="9" t="s">
        <v>180</v>
      </c>
      <c r="I71" s="9" t="s">
        <v>180</v>
      </c>
      <c r="J71" s="9" t="s">
        <v>180</v>
      </c>
      <c r="K71" s="9" t="s">
        <v>180</v>
      </c>
      <c r="L71" s="12" t="s">
        <v>180</v>
      </c>
      <c r="M71" s="44" t="s">
        <v>180</v>
      </c>
      <c r="N71" s="55" t="s">
        <v>180</v>
      </c>
      <c r="O71" s="45" t="s">
        <v>180</v>
      </c>
      <c r="P71" s="23" t="s">
        <v>180</v>
      </c>
      <c r="Q71" s="44" t="s">
        <v>180</v>
      </c>
      <c r="R71" s="45" t="s">
        <v>180</v>
      </c>
      <c r="S71" s="26" t="s">
        <v>180</v>
      </c>
      <c r="T71" s="36" t="s">
        <v>180</v>
      </c>
      <c r="U71" s="29" t="s">
        <v>180</v>
      </c>
      <c r="V71" s="12" t="s">
        <v>180</v>
      </c>
      <c r="W71" s="57" t="s">
        <v>180</v>
      </c>
      <c r="X71" s="57" t="s">
        <v>180</v>
      </c>
      <c r="Y71" s="23" t="s">
        <v>180</v>
      </c>
      <c r="Z71" s="75" t="s">
        <v>180</v>
      </c>
      <c r="AA71" s="44" t="s">
        <v>180</v>
      </c>
      <c r="AB71" s="55" t="s">
        <v>180</v>
      </c>
      <c r="AC71" s="55" t="s">
        <v>180</v>
      </c>
      <c r="AD71" s="45" t="s">
        <v>180</v>
      </c>
      <c r="AE71" s="29">
        <v>7</v>
      </c>
      <c r="AF71" s="12" t="s">
        <v>180</v>
      </c>
      <c r="AG71" s="44" t="s">
        <v>180</v>
      </c>
      <c r="AH71" s="45" t="s">
        <v>180</v>
      </c>
      <c r="AI71" s="29" t="s">
        <v>180</v>
      </c>
      <c r="AJ71" s="12" t="s">
        <v>180</v>
      </c>
      <c r="AK71" s="44" t="s">
        <v>180</v>
      </c>
      <c r="AL71" s="45" t="s">
        <v>180</v>
      </c>
      <c r="AM71" s="29" t="s">
        <v>180</v>
      </c>
      <c r="AN71" s="12" t="s">
        <v>180</v>
      </c>
      <c r="AO71" s="44" t="s">
        <v>180</v>
      </c>
      <c r="AP71" s="45" t="s">
        <v>180</v>
      </c>
      <c r="AQ71" s="29" t="s">
        <v>180</v>
      </c>
      <c r="AR71" s="9" t="s">
        <v>180</v>
      </c>
      <c r="AS71" s="9" t="s">
        <v>180</v>
      </c>
      <c r="AT71" s="12" t="s">
        <v>180</v>
      </c>
      <c r="AU71" s="44" t="s">
        <v>180</v>
      </c>
      <c r="AV71" s="55">
        <v>1</v>
      </c>
      <c r="AW71" s="45" t="s">
        <v>180</v>
      </c>
      <c r="AX71" s="29" t="s">
        <v>7</v>
      </c>
      <c r="AY71" s="9" t="s">
        <v>180</v>
      </c>
      <c r="AZ71" s="9" t="s">
        <v>180</v>
      </c>
      <c r="BA71" s="9" t="s">
        <v>180</v>
      </c>
      <c r="BB71" s="12" t="s">
        <v>180</v>
      </c>
      <c r="BC71">
        <f t="shared" si="17"/>
        <v>8</v>
      </c>
    </row>
    <row r="72" spans="1:55" ht="14" x14ac:dyDescent="0.15">
      <c r="A72" s="62" t="s">
        <v>52</v>
      </c>
      <c r="B72" s="36" t="s">
        <v>180</v>
      </c>
      <c r="C72" s="23" t="s">
        <v>180</v>
      </c>
      <c r="D72" s="44" t="s">
        <v>180</v>
      </c>
      <c r="E72" s="45" t="s">
        <v>180</v>
      </c>
      <c r="F72" s="29" t="s">
        <v>180</v>
      </c>
      <c r="G72" s="9" t="s">
        <v>180</v>
      </c>
      <c r="H72" s="9" t="s">
        <v>180</v>
      </c>
      <c r="I72" s="9" t="s">
        <v>180</v>
      </c>
      <c r="J72" s="9" t="s">
        <v>180</v>
      </c>
      <c r="K72" s="9" t="s">
        <v>180</v>
      </c>
      <c r="L72" s="12" t="s">
        <v>180</v>
      </c>
      <c r="M72" s="44" t="s">
        <v>180</v>
      </c>
      <c r="N72" s="55" t="s">
        <v>180</v>
      </c>
      <c r="O72" s="45" t="s">
        <v>180</v>
      </c>
      <c r="P72" s="23" t="s">
        <v>180</v>
      </c>
      <c r="Q72" s="44" t="s">
        <v>180</v>
      </c>
      <c r="R72" s="45" t="s">
        <v>180</v>
      </c>
      <c r="S72" s="26" t="s">
        <v>180</v>
      </c>
      <c r="T72" s="36" t="s">
        <v>180</v>
      </c>
      <c r="U72" s="29" t="s">
        <v>180</v>
      </c>
      <c r="V72" s="12" t="s">
        <v>180</v>
      </c>
      <c r="W72" s="57" t="s">
        <v>180</v>
      </c>
      <c r="X72" s="57" t="s">
        <v>180</v>
      </c>
      <c r="Y72" s="23" t="s">
        <v>180</v>
      </c>
      <c r="Z72" s="75" t="s">
        <v>180</v>
      </c>
      <c r="AA72" s="44" t="s">
        <v>180</v>
      </c>
      <c r="AB72" s="55" t="s">
        <v>180</v>
      </c>
      <c r="AC72" s="55" t="s">
        <v>180</v>
      </c>
      <c r="AD72" s="45" t="s">
        <v>180</v>
      </c>
      <c r="AE72" s="29">
        <v>4</v>
      </c>
      <c r="AF72" s="12" t="s">
        <v>180</v>
      </c>
      <c r="AG72" s="44" t="s">
        <v>180</v>
      </c>
      <c r="AH72" s="45" t="s">
        <v>180</v>
      </c>
      <c r="AI72" s="29" t="s">
        <v>180</v>
      </c>
      <c r="AJ72" s="12" t="s">
        <v>180</v>
      </c>
      <c r="AK72" s="44" t="s">
        <v>180</v>
      </c>
      <c r="AL72" s="45" t="s">
        <v>180</v>
      </c>
      <c r="AM72" s="29" t="s">
        <v>180</v>
      </c>
      <c r="AN72" s="12" t="s">
        <v>180</v>
      </c>
      <c r="AO72" s="44" t="s">
        <v>180</v>
      </c>
      <c r="AP72" s="45" t="s">
        <v>180</v>
      </c>
      <c r="AQ72" s="29">
        <v>6</v>
      </c>
      <c r="AR72" s="9" t="s">
        <v>180</v>
      </c>
      <c r="AS72" s="9" t="s">
        <v>180</v>
      </c>
      <c r="AT72" s="12" t="s">
        <v>180</v>
      </c>
      <c r="AU72" s="44" t="s">
        <v>180</v>
      </c>
      <c r="AV72" s="55" t="s">
        <v>180</v>
      </c>
      <c r="AW72" s="45" t="s">
        <v>180</v>
      </c>
      <c r="AX72" s="29">
        <v>1</v>
      </c>
      <c r="AY72" s="9" t="s">
        <v>180</v>
      </c>
      <c r="AZ72" s="9" t="s">
        <v>180</v>
      </c>
      <c r="BA72" s="9" t="s">
        <v>180</v>
      </c>
      <c r="BB72" s="12" t="s">
        <v>180</v>
      </c>
      <c r="BC72">
        <f t="shared" si="17"/>
        <v>11</v>
      </c>
    </row>
    <row r="73" spans="1:55" ht="14" x14ac:dyDescent="0.15">
      <c r="A73" s="62" t="s">
        <v>130</v>
      </c>
      <c r="B73" s="36" t="s">
        <v>180</v>
      </c>
      <c r="C73" s="23" t="s">
        <v>180</v>
      </c>
      <c r="D73" s="44" t="s">
        <v>180</v>
      </c>
      <c r="E73" s="45" t="s">
        <v>180</v>
      </c>
      <c r="F73" s="29">
        <v>1</v>
      </c>
      <c r="G73" s="9" t="s">
        <v>180</v>
      </c>
      <c r="H73" s="9" t="s">
        <v>180</v>
      </c>
      <c r="I73" s="9" t="s">
        <v>180</v>
      </c>
      <c r="J73" s="9" t="s">
        <v>180</v>
      </c>
      <c r="K73" s="9" t="s">
        <v>180</v>
      </c>
      <c r="L73" s="12" t="s">
        <v>180</v>
      </c>
      <c r="M73" s="44" t="s">
        <v>180</v>
      </c>
      <c r="N73" s="55" t="s">
        <v>180</v>
      </c>
      <c r="O73" s="45" t="s">
        <v>180</v>
      </c>
      <c r="P73" s="23" t="s">
        <v>180</v>
      </c>
      <c r="Q73" s="44" t="s">
        <v>180</v>
      </c>
      <c r="R73" s="45" t="s">
        <v>180</v>
      </c>
      <c r="S73" s="26" t="s">
        <v>180</v>
      </c>
      <c r="T73" s="36" t="s">
        <v>180</v>
      </c>
      <c r="U73" s="29" t="s">
        <v>180</v>
      </c>
      <c r="V73" s="12" t="s">
        <v>180</v>
      </c>
      <c r="W73" s="57" t="s">
        <v>180</v>
      </c>
      <c r="X73" s="57" t="s">
        <v>180</v>
      </c>
      <c r="Y73" s="23" t="s">
        <v>180</v>
      </c>
      <c r="Z73" s="75" t="s">
        <v>180</v>
      </c>
      <c r="AA73" s="44" t="s">
        <v>180</v>
      </c>
      <c r="AB73" s="55">
        <v>3</v>
      </c>
      <c r="AC73" s="55" t="s">
        <v>180</v>
      </c>
      <c r="AD73" s="45">
        <v>4</v>
      </c>
      <c r="AE73" s="29" t="s">
        <v>180</v>
      </c>
      <c r="AF73" s="12" t="s">
        <v>180</v>
      </c>
      <c r="AG73" s="44" t="s">
        <v>180</v>
      </c>
      <c r="AH73" s="45" t="s">
        <v>180</v>
      </c>
      <c r="AI73" s="29" t="s">
        <v>180</v>
      </c>
      <c r="AJ73" s="12" t="s">
        <v>180</v>
      </c>
      <c r="AK73" s="44" t="s">
        <v>180</v>
      </c>
      <c r="AL73" s="45" t="s">
        <v>180</v>
      </c>
      <c r="AM73" s="29" t="s">
        <v>180</v>
      </c>
      <c r="AN73" s="12" t="s">
        <v>180</v>
      </c>
      <c r="AO73" s="44">
        <v>3</v>
      </c>
      <c r="AP73" s="45" t="s">
        <v>180</v>
      </c>
      <c r="AQ73" s="29" t="s">
        <v>180</v>
      </c>
      <c r="AR73" s="9">
        <v>5</v>
      </c>
      <c r="AS73" s="9">
        <v>5</v>
      </c>
      <c r="AT73" s="12" t="s">
        <v>180</v>
      </c>
      <c r="AU73" s="44" t="s">
        <v>180</v>
      </c>
      <c r="AV73" s="55" t="s">
        <v>180</v>
      </c>
      <c r="AW73" s="45" t="s">
        <v>180</v>
      </c>
      <c r="AX73" s="29" t="s">
        <v>180</v>
      </c>
      <c r="AY73" s="9" t="s">
        <v>180</v>
      </c>
      <c r="AZ73" s="9" t="s">
        <v>180</v>
      </c>
      <c r="BA73" s="9" t="s">
        <v>180</v>
      </c>
      <c r="BB73" s="12" t="s">
        <v>180</v>
      </c>
      <c r="BC73">
        <f t="shared" si="17"/>
        <v>21</v>
      </c>
    </row>
    <row r="74" spans="1:55" ht="14" x14ac:dyDescent="0.15">
      <c r="A74" s="62" t="s">
        <v>131</v>
      </c>
      <c r="B74" s="36" t="s">
        <v>180</v>
      </c>
      <c r="C74" s="23" t="s">
        <v>180</v>
      </c>
      <c r="D74" s="44" t="s">
        <v>180</v>
      </c>
      <c r="E74" s="45" t="s">
        <v>180</v>
      </c>
      <c r="F74" s="29" t="s">
        <v>180</v>
      </c>
      <c r="G74" s="9" t="s">
        <v>180</v>
      </c>
      <c r="H74" s="9" t="s">
        <v>180</v>
      </c>
      <c r="I74" s="9" t="s">
        <v>180</v>
      </c>
      <c r="J74" s="9" t="s">
        <v>180</v>
      </c>
      <c r="K74" s="9" t="s">
        <v>180</v>
      </c>
      <c r="L74" s="12" t="s">
        <v>180</v>
      </c>
      <c r="M74" s="44" t="s">
        <v>180</v>
      </c>
      <c r="N74" s="55" t="s">
        <v>180</v>
      </c>
      <c r="O74" s="45" t="s">
        <v>180</v>
      </c>
      <c r="P74" s="23" t="s">
        <v>180</v>
      </c>
      <c r="Q74" s="44" t="s">
        <v>180</v>
      </c>
      <c r="R74" s="45" t="s">
        <v>180</v>
      </c>
      <c r="S74" s="26" t="s">
        <v>180</v>
      </c>
      <c r="T74" s="36" t="s">
        <v>180</v>
      </c>
      <c r="U74" s="29" t="s">
        <v>180</v>
      </c>
      <c r="V74" s="12" t="s">
        <v>180</v>
      </c>
      <c r="W74" s="57" t="s">
        <v>180</v>
      </c>
      <c r="X74" s="57" t="s">
        <v>180</v>
      </c>
      <c r="Y74" s="23" t="s">
        <v>180</v>
      </c>
      <c r="Z74" s="75" t="s">
        <v>180</v>
      </c>
      <c r="AA74" s="44" t="s">
        <v>180</v>
      </c>
      <c r="AB74" s="55">
        <v>7</v>
      </c>
      <c r="AC74" s="55">
        <v>1</v>
      </c>
      <c r="AD74" s="45">
        <v>8</v>
      </c>
      <c r="AE74" s="29" t="s">
        <v>180</v>
      </c>
      <c r="AF74" s="12" t="s">
        <v>180</v>
      </c>
      <c r="AG74" s="44" t="s">
        <v>180</v>
      </c>
      <c r="AH74" s="45" t="s">
        <v>180</v>
      </c>
      <c r="AI74" s="29" t="s">
        <v>180</v>
      </c>
      <c r="AJ74" s="12" t="s">
        <v>180</v>
      </c>
      <c r="AK74" s="44" t="s">
        <v>180</v>
      </c>
      <c r="AL74" s="45" t="s">
        <v>180</v>
      </c>
      <c r="AM74" s="29" t="s">
        <v>180</v>
      </c>
      <c r="AN74" s="12" t="s">
        <v>180</v>
      </c>
      <c r="AO74" s="44" t="s">
        <v>180</v>
      </c>
      <c r="AP74" s="45" t="s">
        <v>180</v>
      </c>
      <c r="AQ74" s="29" t="s">
        <v>180</v>
      </c>
      <c r="AR74" s="9" t="s">
        <v>180</v>
      </c>
      <c r="AS74" s="9" t="s">
        <v>180</v>
      </c>
      <c r="AT74" s="12" t="s">
        <v>180</v>
      </c>
      <c r="AU74" s="44" t="s">
        <v>180</v>
      </c>
      <c r="AV74" s="55" t="s">
        <v>180</v>
      </c>
      <c r="AW74" s="45" t="s">
        <v>180</v>
      </c>
      <c r="AX74" s="29" t="s">
        <v>180</v>
      </c>
      <c r="AY74" s="9" t="s">
        <v>180</v>
      </c>
      <c r="AZ74" s="9" t="s">
        <v>180</v>
      </c>
      <c r="BA74" s="9" t="s">
        <v>180</v>
      </c>
      <c r="BB74" s="12" t="s">
        <v>180</v>
      </c>
      <c r="BC74">
        <f t="shared" si="17"/>
        <v>16</v>
      </c>
    </row>
    <row r="75" spans="1:55" ht="14" x14ac:dyDescent="0.15">
      <c r="A75" s="62" t="s">
        <v>65</v>
      </c>
      <c r="B75" s="36" t="s">
        <v>180</v>
      </c>
      <c r="C75" s="23" t="s">
        <v>180</v>
      </c>
      <c r="D75" s="44" t="s">
        <v>180</v>
      </c>
      <c r="E75" s="45" t="s">
        <v>180</v>
      </c>
      <c r="F75" s="29" t="s">
        <v>180</v>
      </c>
      <c r="G75" s="9" t="s">
        <v>180</v>
      </c>
      <c r="H75" s="9" t="s">
        <v>180</v>
      </c>
      <c r="I75" s="9" t="s">
        <v>180</v>
      </c>
      <c r="J75" s="9" t="s">
        <v>180</v>
      </c>
      <c r="K75" s="9" t="s">
        <v>180</v>
      </c>
      <c r="L75" s="12" t="s">
        <v>180</v>
      </c>
      <c r="M75" s="44" t="s">
        <v>180</v>
      </c>
      <c r="N75" s="55" t="s">
        <v>180</v>
      </c>
      <c r="O75" s="45" t="s">
        <v>180</v>
      </c>
      <c r="P75" s="23" t="s">
        <v>180</v>
      </c>
      <c r="Q75" s="44" t="s">
        <v>180</v>
      </c>
      <c r="R75" s="45" t="s">
        <v>180</v>
      </c>
      <c r="S75" s="26" t="s">
        <v>180</v>
      </c>
      <c r="T75" s="36" t="s">
        <v>180</v>
      </c>
      <c r="U75" s="29" t="s">
        <v>180</v>
      </c>
      <c r="V75" s="12" t="s">
        <v>180</v>
      </c>
      <c r="W75" s="57" t="s">
        <v>180</v>
      </c>
      <c r="X75" s="57" t="s">
        <v>180</v>
      </c>
      <c r="Y75" s="23" t="s">
        <v>180</v>
      </c>
      <c r="Z75" s="75" t="s">
        <v>180</v>
      </c>
      <c r="AA75" s="44" t="s">
        <v>180</v>
      </c>
      <c r="AB75" s="55" t="s">
        <v>180</v>
      </c>
      <c r="AC75" s="55" t="s">
        <v>180</v>
      </c>
      <c r="AD75" s="45" t="s">
        <v>180</v>
      </c>
      <c r="AE75" s="29" t="s">
        <v>180</v>
      </c>
      <c r="AF75" s="12" t="s">
        <v>180</v>
      </c>
      <c r="AG75" s="44" t="s">
        <v>180</v>
      </c>
      <c r="AH75" s="45" t="s">
        <v>180</v>
      </c>
      <c r="AI75" s="29" t="s">
        <v>180</v>
      </c>
      <c r="AJ75" s="12" t="s">
        <v>180</v>
      </c>
      <c r="AK75" s="44" t="s">
        <v>180</v>
      </c>
      <c r="AL75" s="45" t="s">
        <v>180</v>
      </c>
      <c r="AM75" s="29" t="s">
        <v>180</v>
      </c>
      <c r="AN75" s="12" t="s">
        <v>180</v>
      </c>
      <c r="AO75" s="44" t="s">
        <v>180</v>
      </c>
      <c r="AP75" s="45" t="s">
        <v>180</v>
      </c>
      <c r="AQ75" s="29" t="s">
        <v>180</v>
      </c>
      <c r="AR75" s="9" t="s">
        <v>180</v>
      </c>
      <c r="AS75" s="9" t="s">
        <v>180</v>
      </c>
      <c r="AT75" s="12" t="s">
        <v>180</v>
      </c>
      <c r="AU75" s="44" t="s">
        <v>180</v>
      </c>
      <c r="AV75" s="55" t="s">
        <v>180</v>
      </c>
      <c r="AW75" s="45" t="s">
        <v>180</v>
      </c>
      <c r="AX75" s="29" t="s">
        <v>180</v>
      </c>
      <c r="AY75" s="9" t="s">
        <v>180</v>
      </c>
      <c r="AZ75" s="9" t="s">
        <v>180</v>
      </c>
      <c r="BA75" s="9" t="s">
        <v>180</v>
      </c>
      <c r="BB75" s="12" t="s">
        <v>180</v>
      </c>
      <c r="BC75">
        <f t="shared" si="17"/>
        <v>0</v>
      </c>
    </row>
    <row r="76" spans="1:55" ht="14" x14ac:dyDescent="0.15">
      <c r="A76" s="62" t="s">
        <v>66</v>
      </c>
      <c r="B76" s="36" t="s">
        <v>180</v>
      </c>
      <c r="C76" s="23" t="s">
        <v>180</v>
      </c>
      <c r="D76" s="44" t="s">
        <v>180</v>
      </c>
      <c r="E76" s="45" t="s">
        <v>180</v>
      </c>
      <c r="F76" s="29" t="s">
        <v>180</v>
      </c>
      <c r="G76" s="9" t="s">
        <v>180</v>
      </c>
      <c r="H76" s="9" t="s">
        <v>180</v>
      </c>
      <c r="I76" s="9" t="s">
        <v>180</v>
      </c>
      <c r="J76" s="9" t="s">
        <v>180</v>
      </c>
      <c r="K76" s="9" t="s">
        <v>180</v>
      </c>
      <c r="L76" s="12" t="s">
        <v>180</v>
      </c>
      <c r="M76" s="44" t="s">
        <v>180</v>
      </c>
      <c r="N76" s="55" t="s">
        <v>180</v>
      </c>
      <c r="O76" s="45" t="s">
        <v>180</v>
      </c>
      <c r="P76" s="23" t="s">
        <v>180</v>
      </c>
      <c r="Q76" s="44" t="s">
        <v>180</v>
      </c>
      <c r="R76" s="45" t="s">
        <v>180</v>
      </c>
      <c r="S76" s="26" t="s">
        <v>180</v>
      </c>
      <c r="T76" s="36" t="s">
        <v>180</v>
      </c>
      <c r="U76" s="29" t="s">
        <v>180</v>
      </c>
      <c r="V76" s="12" t="s">
        <v>180</v>
      </c>
      <c r="W76" s="57" t="s">
        <v>180</v>
      </c>
      <c r="X76" s="57" t="s">
        <v>180</v>
      </c>
      <c r="Y76" s="23" t="s">
        <v>180</v>
      </c>
      <c r="Z76" s="75" t="s">
        <v>180</v>
      </c>
      <c r="AA76" s="44">
        <v>5</v>
      </c>
      <c r="AB76" s="55">
        <v>2</v>
      </c>
      <c r="AC76" s="55">
        <v>5</v>
      </c>
      <c r="AD76" s="45">
        <v>15</v>
      </c>
      <c r="AE76" s="29" t="s">
        <v>180</v>
      </c>
      <c r="AF76" s="12" t="s">
        <v>180</v>
      </c>
      <c r="AG76" s="44" t="s">
        <v>180</v>
      </c>
      <c r="AH76" s="45" t="s">
        <v>180</v>
      </c>
      <c r="AI76" s="29" t="s">
        <v>180</v>
      </c>
      <c r="AJ76" s="12" t="s">
        <v>180</v>
      </c>
      <c r="AK76" s="44" t="s">
        <v>180</v>
      </c>
      <c r="AL76" s="45" t="s">
        <v>180</v>
      </c>
      <c r="AM76" s="29" t="s">
        <v>180</v>
      </c>
      <c r="AN76" s="12" t="s">
        <v>180</v>
      </c>
      <c r="AO76" s="44" t="s">
        <v>180</v>
      </c>
      <c r="AP76" s="45" t="s">
        <v>180</v>
      </c>
      <c r="AQ76" s="29" t="s">
        <v>180</v>
      </c>
      <c r="AR76" s="9" t="s">
        <v>180</v>
      </c>
      <c r="AS76" s="9" t="s">
        <v>180</v>
      </c>
      <c r="AT76" s="12" t="s">
        <v>180</v>
      </c>
      <c r="AU76" s="44" t="s">
        <v>180</v>
      </c>
      <c r="AV76" s="55" t="s">
        <v>180</v>
      </c>
      <c r="AW76" s="45" t="s">
        <v>180</v>
      </c>
      <c r="AX76" s="29" t="s">
        <v>180</v>
      </c>
      <c r="AY76" s="9" t="s">
        <v>180</v>
      </c>
      <c r="AZ76" s="9" t="s">
        <v>180</v>
      </c>
      <c r="BA76" s="9" t="s">
        <v>180</v>
      </c>
      <c r="BB76" s="12" t="s">
        <v>180</v>
      </c>
      <c r="BC76">
        <f t="shared" si="17"/>
        <v>27</v>
      </c>
    </row>
    <row r="77" spans="1:55" ht="14" x14ac:dyDescent="0.15">
      <c r="A77" s="62" t="s">
        <v>67</v>
      </c>
      <c r="B77" s="36" t="s">
        <v>180</v>
      </c>
      <c r="C77" s="23" t="s">
        <v>180</v>
      </c>
      <c r="D77" s="44" t="s">
        <v>180</v>
      </c>
      <c r="E77" s="45" t="s">
        <v>180</v>
      </c>
      <c r="F77" s="29" t="s">
        <v>180</v>
      </c>
      <c r="G77" s="9" t="s">
        <v>180</v>
      </c>
      <c r="H77" s="9" t="s">
        <v>180</v>
      </c>
      <c r="I77" s="9" t="s">
        <v>180</v>
      </c>
      <c r="J77" s="9" t="s">
        <v>180</v>
      </c>
      <c r="K77" s="9" t="s">
        <v>180</v>
      </c>
      <c r="L77" s="12" t="s">
        <v>180</v>
      </c>
      <c r="M77" s="44" t="s">
        <v>180</v>
      </c>
      <c r="N77" s="55" t="s">
        <v>180</v>
      </c>
      <c r="O77" s="45" t="s">
        <v>180</v>
      </c>
      <c r="P77" s="23" t="s">
        <v>180</v>
      </c>
      <c r="Q77" s="44" t="s">
        <v>180</v>
      </c>
      <c r="R77" s="45" t="s">
        <v>180</v>
      </c>
      <c r="S77" s="26" t="s">
        <v>180</v>
      </c>
      <c r="T77" s="36" t="s">
        <v>180</v>
      </c>
      <c r="U77" s="29" t="s">
        <v>180</v>
      </c>
      <c r="V77" s="12" t="s">
        <v>180</v>
      </c>
      <c r="W77" s="57" t="s">
        <v>180</v>
      </c>
      <c r="X77" s="57" t="s">
        <v>180</v>
      </c>
      <c r="Y77" s="23" t="s">
        <v>180</v>
      </c>
      <c r="Z77" s="75" t="s">
        <v>180</v>
      </c>
      <c r="AA77" s="44" t="s">
        <v>180</v>
      </c>
      <c r="AB77" s="55" t="s">
        <v>180</v>
      </c>
      <c r="AC77" s="55" t="s">
        <v>180</v>
      </c>
      <c r="AD77" s="45" t="s">
        <v>180</v>
      </c>
      <c r="AE77" s="29" t="s">
        <v>180</v>
      </c>
      <c r="AF77" s="12" t="s">
        <v>180</v>
      </c>
      <c r="AG77" s="44" t="s">
        <v>180</v>
      </c>
      <c r="AH77" s="45" t="s">
        <v>180</v>
      </c>
      <c r="AI77" s="29" t="s">
        <v>180</v>
      </c>
      <c r="AJ77" s="12" t="s">
        <v>180</v>
      </c>
      <c r="AK77" s="44" t="s">
        <v>180</v>
      </c>
      <c r="AL77" s="45" t="s">
        <v>180</v>
      </c>
      <c r="AM77" s="29" t="s">
        <v>180</v>
      </c>
      <c r="AN77" s="12" t="s">
        <v>180</v>
      </c>
      <c r="AO77" s="44" t="s">
        <v>180</v>
      </c>
      <c r="AP77" s="45" t="s">
        <v>180</v>
      </c>
      <c r="AQ77" s="29" t="s">
        <v>180</v>
      </c>
      <c r="AR77" s="9" t="s">
        <v>180</v>
      </c>
      <c r="AS77" s="9" t="s">
        <v>180</v>
      </c>
      <c r="AT77" s="12" t="s">
        <v>180</v>
      </c>
      <c r="AU77" s="44" t="s">
        <v>180</v>
      </c>
      <c r="AV77" s="55" t="s">
        <v>180</v>
      </c>
      <c r="AW77" s="45" t="s">
        <v>180</v>
      </c>
      <c r="AX77" s="29">
        <v>2</v>
      </c>
      <c r="AY77" s="9" t="s">
        <v>180</v>
      </c>
      <c r="AZ77" s="9" t="s">
        <v>180</v>
      </c>
      <c r="BA77" s="9" t="s">
        <v>180</v>
      </c>
      <c r="BB77" s="12" t="s">
        <v>180</v>
      </c>
      <c r="BC77">
        <f t="shared" si="17"/>
        <v>2</v>
      </c>
    </row>
    <row r="78" spans="1:55" ht="14" x14ac:dyDescent="0.15">
      <c r="A78" s="62" t="s">
        <v>132</v>
      </c>
      <c r="B78" s="36" t="s">
        <v>180</v>
      </c>
      <c r="C78" s="23" t="s">
        <v>180</v>
      </c>
      <c r="D78" s="44" t="s">
        <v>180</v>
      </c>
      <c r="E78" s="45" t="s">
        <v>180</v>
      </c>
      <c r="F78" s="29" t="s">
        <v>180</v>
      </c>
      <c r="G78" s="9" t="s">
        <v>180</v>
      </c>
      <c r="H78" s="9" t="s">
        <v>180</v>
      </c>
      <c r="I78" s="9" t="s">
        <v>180</v>
      </c>
      <c r="J78" s="9" t="s">
        <v>180</v>
      </c>
      <c r="K78" s="9" t="s">
        <v>180</v>
      </c>
      <c r="L78" s="12" t="s">
        <v>180</v>
      </c>
      <c r="M78" s="44" t="s">
        <v>180</v>
      </c>
      <c r="N78" s="55" t="s">
        <v>180</v>
      </c>
      <c r="O78" s="45" t="s">
        <v>180</v>
      </c>
      <c r="P78" s="23" t="s">
        <v>180</v>
      </c>
      <c r="Q78" s="44" t="s">
        <v>180</v>
      </c>
      <c r="R78" s="45" t="s">
        <v>180</v>
      </c>
      <c r="S78" s="26" t="s">
        <v>180</v>
      </c>
      <c r="T78" s="36" t="s">
        <v>180</v>
      </c>
      <c r="U78" s="29" t="s">
        <v>180</v>
      </c>
      <c r="V78" s="12" t="s">
        <v>180</v>
      </c>
      <c r="W78" s="57" t="s">
        <v>180</v>
      </c>
      <c r="X78" s="57" t="s">
        <v>180</v>
      </c>
      <c r="Y78" s="23" t="s">
        <v>180</v>
      </c>
      <c r="Z78" s="75" t="s">
        <v>180</v>
      </c>
      <c r="AA78" s="44" t="s">
        <v>180</v>
      </c>
      <c r="AB78" s="55">
        <v>2</v>
      </c>
      <c r="AC78" s="55" t="s">
        <v>180</v>
      </c>
      <c r="AD78" s="45">
        <v>2</v>
      </c>
      <c r="AE78" s="29" t="s">
        <v>180</v>
      </c>
      <c r="AF78" s="12" t="s">
        <v>180</v>
      </c>
      <c r="AG78" s="44" t="s">
        <v>180</v>
      </c>
      <c r="AH78" s="45" t="s">
        <v>180</v>
      </c>
      <c r="AI78" s="29" t="s">
        <v>180</v>
      </c>
      <c r="AJ78" s="12" t="s">
        <v>180</v>
      </c>
      <c r="AK78" s="44" t="s">
        <v>180</v>
      </c>
      <c r="AL78" s="45" t="s">
        <v>180</v>
      </c>
      <c r="AM78" s="29" t="s">
        <v>180</v>
      </c>
      <c r="AN78" s="12" t="s">
        <v>180</v>
      </c>
      <c r="AO78" s="44" t="s">
        <v>180</v>
      </c>
      <c r="AP78" s="45" t="s">
        <v>180</v>
      </c>
      <c r="AQ78" s="29" t="s">
        <v>180</v>
      </c>
      <c r="AR78" s="9" t="s">
        <v>180</v>
      </c>
      <c r="AS78" s="9" t="s">
        <v>180</v>
      </c>
      <c r="AT78" s="12" t="s">
        <v>180</v>
      </c>
      <c r="AU78" s="44" t="s">
        <v>180</v>
      </c>
      <c r="AV78" s="55" t="s">
        <v>180</v>
      </c>
      <c r="AW78" s="45" t="s">
        <v>180</v>
      </c>
      <c r="AX78" s="29" t="s">
        <v>180</v>
      </c>
      <c r="AY78" s="9" t="s">
        <v>180</v>
      </c>
      <c r="AZ78" s="9" t="s">
        <v>180</v>
      </c>
      <c r="BA78" s="9" t="s">
        <v>180</v>
      </c>
      <c r="BB78" s="12" t="s">
        <v>180</v>
      </c>
      <c r="BC78">
        <f t="shared" si="17"/>
        <v>4</v>
      </c>
    </row>
    <row r="79" spans="1:55" ht="14" x14ac:dyDescent="0.15">
      <c r="A79" s="62" t="s">
        <v>68</v>
      </c>
      <c r="B79" s="36" t="s">
        <v>180</v>
      </c>
      <c r="C79" s="23" t="s">
        <v>180</v>
      </c>
      <c r="D79" s="44" t="s">
        <v>180</v>
      </c>
      <c r="E79" s="45" t="s">
        <v>180</v>
      </c>
      <c r="F79" s="29" t="s">
        <v>180</v>
      </c>
      <c r="G79" s="9" t="s">
        <v>180</v>
      </c>
      <c r="H79" s="9" t="s">
        <v>180</v>
      </c>
      <c r="I79" s="9" t="s">
        <v>180</v>
      </c>
      <c r="J79" s="9" t="s">
        <v>180</v>
      </c>
      <c r="K79" s="9" t="s">
        <v>180</v>
      </c>
      <c r="L79" s="12" t="s">
        <v>180</v>
      </c>
      <c r="M79" s="44" t="s">
        <v>180</v>
      </c>
      <c r="N79" s="55" t="s">
        <v>180</v>
      </c>
      <c r="O79" s="45" t="s">
        <v>180</v>
      </c>
      <c r="P79" s="23" t="s">
        <v>180</v>
      </c>
      <c r="Q79" s="44" t="s">
        <v>180</v>
      </c>
      <c r="R79" s="45" t="s">
        <v>180</v>
      </c>
      <c r="S79" s="26" t="s">
        <v>180</v>
      </c>
      <c r="T79" s="36" t="s">
        <v>180</v>
      </c>
      <c r="U79" s="29" t="s">
        <v>180</v>
      </c>
      <c r="V79" s="12" t="s">
        <v>180</v>
      </c>
      <c r="W79" s="57" t="s">
        <v>180</v>
      </c>
      <c r="X79" s="57" t="s">
        <v>180</v>
      </c>
      <c r="Y79" s="23" t="s">
        <v>180</v>
      </c>
      <c r="Z79" s="75" t="s">
        <v>180</v>
      </c>
      <c r="AA79" s="44" t="s">
        <v>180</v>
      </c>
      <c r="AB79" s="55">
        <v>2</v>
      </c>
      <c r="AC79" s="55" t="s">
        <v>180</v>
      </c>
      <c r="AD79" s="45" t="s">
        <v>180</v>
      </c>
      <c r="AE79" s="29" t="s">
        <v>180</v>
      </c>
      <c r="AF79" s="12" t="s">
        <v>180</v>
      </c>
      <c r="AG79" s="44" t="s">
        <v>180</v>
      </c>
      <c r="AH79" s="45" t="s">
        <v>180</v>
      </c>
      <c r="AI79" s="29" t="s">
        <v>180</v>
      </c>
      <c r="AJ79" s="12" t="s">
        <v>180</v>
      </c>
      <c r="AK79" s="44" t="s">
        <v>180</v>
      </c>
      <c r="AL79" s="45" t="s">
        <v>180</v>
      </c>
      <c r="AM79" s="29" t="s">
        <v>180</v>
      </c>
      <c r="AN79" s="12" t="s">
        <v>180</v>
      </c>
      <c r="AO79" s="44" t="s">
        <v>180</v>
      </c>
      <c r="AP79" s="45" t="s">
        <v>180</v>
      </c>
      <c r="AQ79" s="29" t="s">
        <v>180</v>
      </c>
      <c r="AR79" s="9" t="s">
        <v>180</v>
      </c>
      <c r="AS79" s="9" t="s">
        <v>180</v>
      </c>
      <c r="AT79" s="12" t="s">
        <v>180</v>
      </c>
      <c r="AU79" s="44" t="s">
        <v>180</v>
      </c>
      <c r="AV79" s="55" t="s">
        <v>180</v>
      </c>
      <c r="AW79" s="45" t="s">
        <v>180</v>
      </c>
      <c r="AX79" s="29" t="s">
        <v>180</v>
      </c>
      <c r="AY79" s="9" t="s">
        <v>180</v>
      </c>
      <c r="AZ79" s="9" t="s">
        <v>180</v>
      </c>
      <c r="BA79" s="9" t="s">
        <v>180</v>
      </c>
      <c r="BB79" s="12" t="s">
        <v>180</v>
      </c>
      <c r="BC79">
        <f t="shared" si="17"/>
        <v>2</v>
      </c>
    </row>
    <row r="80" spans="1:55" ht="15" thickBot="1" x14ac:dyDescent="0.2">
      <c r="A80" s="65" t="s">
        <v>133</v>
      </c>
      <c r="B80" s="37" t="s">
        <v>180</v>
      </c>
      <c r="C80" s="24" t="s">
        <v>180</v>
      </c>
      <c r="D80" s="46"/>
      <c r="E80" s="47"/>
      <c r="F80" s="30" t="s">
        <v>180</v>
      </c>
      <c r="G80" s="13" t="s">
        <v>180</v>
      </c>
      <c r="H80" s="13" t="s">
        <v>180</v>
      </c>
      <c r="I80" s="13" t="s">
        <v>180</v>
      </c>
      <c r="J80" s="13" t="s">
        <v>180</v>
      </c>
      <c r="K80" s="13" t="s">
        <v>180</v>
      </c>
      <c r="L80" s="14" t="s">
        <v>180</v>
      </c>
      <c r="M80" s="46" t="s">
        <v>180</v>
      </c>
      <c r="N80" s="56" t="s">
        <v>180</v>
      </c>
      <c r="O80" s="47" t="s">
        <v>180</v>
      </c>
      <c r="P80" s="24" t="s">
        <v>180</v>
      </c>
      <c r="Q80" s="46" t="s">
        <v>180</v>
      </c>
      <c r="R80" s="47" t="s">
        <v>180</v>
      </c>
      <c r="S80" s="27" t="s">
        <v>180</v>
      </c>
      <c r="T80" s="37" t="s">
        <v>180</v>
      </c>
      <c r="U80" s="30" t="s">
        <v>180</v>
      </c>
      <c r="V80" s="14" t="s">
        <v>180</v>
      </c>
      <c r="W80" s="58" t="s">
        <v>180</v>
      </c>
      <c r="X80" s="58" t="s">
        <v>180</v>
      </c>
      <c r="Y80" s="24" t="s">
        <v>180</v>
      </c>
      <c r="Z80" s="76" t="s">
        <v>180</v>
      </c>
      <c r="AA80" s="46" t="s">
        <v>180</v>
      </c>
      <c r="AB80" s="56" t="s">
        <v>180</v>
      </c>
      <c r="AC80" s="56" t="s">
        <v>180</v>
      </c>
      <c r="AD80" s="47" t="s">
        <v>180</v>
      </c>
      <c r="AE80" s="30" t="s">
        <v>180</v>
      </c>
      <c r="AF80" s="14" t="s">
        <v>180</v>
      </c>
      <c r="AG80" s="46" t="s">
        <v>180</v>
      </c>
      <c r="AH80" s="47" t="s">
        <v>180</v>
      </c>
      <c r="AI80" s="30" t="s">
        <v>180</v>
      </c>
      <c r="AJ80" s="14" t="s">
        <v>180</v>
      </c>
      <c r="AK80" s="46" t="s">
        <v>180</v>
      </c>
      <c r="AL80" s="47" t="s">
        <v>180</v>
      </c>
      <c r="AM80" s="30" t="s">
        <v>180</v>
      </c>
      <c r="AN80" s="14" t="s">
        <v>180</v>
      </c>
      <c r="AO80" s="46" t="s">
        <v>180</v>
      </c>
      <c r="AP80" s="47" t="s">
        <v>180</v>
      </c>
      <c r="AQ80" s="30" t="s">
        <v>180</v>
      </c>
      <c r="AR80" s="13" t="s">
        <v>180</v>
      </c>
      <c r="AS80" s="13" t="s">
        <v>180</v>
      </c>
      <c r="AT80" s="14" t="s">
        <v>180</v>
      </c>
      <c r="AU80" s="46">
        <v>1</v>
      </c>
      <c r="AV80" s="56" t="s">
        <v>180</v>
      </c>
      <c r="AW80" s="47" t="s">
        <v>180</v>
      </c>
      <c r="AX80" s="30" t="s">
        <v>180</v>
      </c>
      <c r="AY80" s="13" t="s">
        <v>180</v>
      </c>
      <c r="AZ80" s="13" t="s">
        <v>180</v>
      </c>
      <c r="BA80" s="13" t="s">
        <v>180</v>
      </c>
      <c r="BB80" s="14" t="s">
        <v>180</v>
      </c>
      <c r="BC80">
        <f t="shared" si="17"/>
        <v>1</v>
      </c>
    </row>
    <row r="81" spans="1:54" ht="14" thickBot="1" x14ac:dyDescent="0.2">
      <c r="A81" s="66" t="s">
        <v>53</v>
      </c>
      <c r="B81" s="68">
        <f>B9+B15+B16+B20+B23+B28+B33+B57+B60+B67</f>
        <v>19</v>
      </c>
      <c r="C81" s="68">
        <f t="shared" ref="C81:BB81" si="20">C9+C15+C16+C20+C23+C28+C33+C57+C60+C67</f>
        <v>66</v>
      </c>
      <c r="D81" s="68">
        <f t="shared" si="20"/>
        <v>118</v>
      </c>
      <c r="E81" s="68">
        <f t="shared" si="20"/>
        <v>33</v>
      </c>
      <c r="F81" s="69">
        <f t="shared" si="20"/>
        <v>61</v>
      </c>
      <c r="G81" s="70">
        <f t="shared" si="20"/>
        <v>233</v>
      </c>
      <c r="H81" s="70">
        <f t="shared" si="20"/>
        <v>43</v>
      </c>
      <c r="I81" s="70">
        <f t="shared" si="20"/>
        <v>82</v>
      </c>
      <c r="J81" s="70">
        <f t="shared" si="20"/>
        <v>172</v>
      </c>
      <c r="K81" s="70">
        <f t="shared" si="20"/>
        <v>22</v>
      </c>
      <c r="L81" s="71">
        <f t="shared" si="20"/>
        <v>134</v>
      </c>
      <c r="M81" s="72">
        <f t="shared" si="20"/>
        <v>6</v>
      </c>
      <c r="N81" s="73">
        <f t="shared" si="20"/>
        <v>4</v>
      </c>
      <c r="O81" s="74">
        <f t="shared" si="20"/>
        <v>17</v>
      </c>
      <c r="P81" s="67">
        <f t="shared" si="20"/>
        <v>35</v>
      </c>
      <c r="Q81" s="72">
        <f t="shared" si="20"/>
        <v>40</v>
      </c>
      <c r="R81" s="74">
        <f t="shared" si="20"/>
        <v>2</v>
      </c>
      <c r="S81" s="67">
        <f t="shared" si="20"/>
        <v>3</v>
      </c>
      <c r="T81" s="68">
        <f t="shared" si="20"/>
        <v>7</v>
      </c>
      <c r="U81" s="69">
        <f t="shared" si="20"/>
        <v>183</v>
      </c>
      <c r="V81" s="71">
        <f t="shared" si="20"/>
        <v>14</v>
      </c>
      <c r="W81" s="68">
        <f t="shared" si="20"/>
        <v>142</v>
      </c>
      <c r="X81" s="68">
        <f t="shared" ref="X81" si="21">X9+X15+X16+X20+X23+X28+X33+X57+X60+X67</f>
        <v>160</v>
      </c>
      <c r="Y81" s="67">
        <f t="shared" si="20"/>
        <v>292</v>
      </c>
      <c r="Z81" s="67">
        <f t="shared" si="20"/>
        <v>306</v>
      </c>
      <c r="AA81" s="72">
        <f t="shared" si="20"/>
        <v>128</v>
      </c>
      <c r="AB81" s="73">
        <f t="shared" si="20"/>
        <v>95</v>
      </c>
      <c r="AC81" s="73">
        <f t="shared" si="20"/>
        <v>33</v>
      </c>
      <c r="AD81" s="74">
        <f t="shared" si="20"/>
        <v>100</v>
      </c>
      <c r="AE81" s="69">
        <f t="shared" si="20"/>
        <v>762</v>
      </c>
      <c r="AF81" s="71">
        <f t="shared" si="20"/>
        <v>671</v>
      </c>
      <c r="AG81" s="72">
        <f t="shared" si="20"/>
        <v>14</v>
      </c>
      <c r="AH81" s="74">
        <f t="shared" si="20"/>
        <v>26</v>
      </c>
      <c r="AI81" s="69">
        <f t="shared" si="20"/>
        <v>34</v>
      </c>
      <c r="AJ81" s="71">
        <f t="shared" si="20"/>
        <v>1</v>
      </c>
      <c r="AK81" s="72">
        <f t="shared" si="20"/>
        <v>21</v>
      </c>
      <c r="AL81" s="74">
        <f t="shared" si="20"/>
        <v>17</v>
      </c>
      <c r="AM81" s="69">
        <f t="shared" si="20"/>
        <v>52</v>
      </c>
      <c r="AN81" s="71">
        <f t="shared" si="20"/>
        <v>10</v>
      </c>
      <c r="AO81" s="72">
        <f t="shared" si="20"/>
        <v>31</v>
      </c>
      <c r="AP81" s="74">
        <f t="shared" si="20"/>
        <v>42</v>
      </c>
      <c r="AQ81" s="69">
        <f t="shared" si="20"/>
        <v>25</v>
      </c>
      <c r="AR81" s="70">
        <f t="shared" si="20"/>
        <v>89</v>
      </c>
      <c r="AS81" s="70">
        <f t="shared" si="20"/>
        <v>45</v>
      </c>
      <c r="AT81" s="71">
        <f t="shared" si="20"/>
        <v>64</v>
      </c>
      <c r="AU81" s="72">
        <f t="shared" si="20"/>
        <v>79</v>
      </c>
      <c r="AV81" s="73">
        <f t="shared" si="20"/>
        <v>26</v>
      </c>
      <c r="AW81" s="74">
        <f t="shared" si="20"/>
        <v>129</v>
      </c>
      <c r="AX81" s="69">
        <f t="shared" si="20"/>
        <v>62</v>
      </c>
      <c r="AY81" s="70">
        <f t="shared" si="20"/>
        <v>145</v>
      </c>
      <c r="AZ81" s="70">
        <f t="shared" si="20"/>
        <v>72</v>
      </c>
      <c r="BA81" s="70">
        <f t="shared" si="20"/>
        <v>47</v>
      </c>
      <c r="BB81" s="71">
        <f t="shared" si="20"/>
        <v>85</v>
      </c>
    </row>
    <row r="89" spans="1:54" x14ac:dyDescent="0.15">
      <c r="G89">
        <f>SUM(F33:L33)</f>
        <v>599</v>
      </c>
    </row>
  </sheetData>
  <mergeCells count="3">
    <mergeCell ref="AG4:AH4"/>
    <mergeCell ref="AI4:AJ4"/>
    <mergeCell ref="AQ4:AR4"/>
  </mergeCells>
  <phoneticPr fontId="3" type="noConversion"/>
  <pageMargins left="0.25" right="0.25" top="0.25" bottom="0.25" header="0.25" footer="0.5"/>
  <pageSetup scale="71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48"/>
  <sheetViews>
    <sheetView zoomScale="80" zoomScaleNormal="80" zoomScalePageLayoutView="125" workbookViewId="0">
      <selection activeCell="A4" sqref="A4"/>
    </sheetView>
  </sheetViews>
  <sheetFormatPr baseColWidth="10" defaultRowHeight="13" x14ac:dyDescent="0.15"/>
  <cols>
    <col min="1" max="1" width="26.1640625" customWidth="1"/>
    <col min="2" max="33" width="10.6640625" style="87"/>
  </cols>
  <sheetData>
    <row r="1" spans="1:34" ht="14" x14ac:dyDescent="0.15">
      <c r="A1" s="342" t="s">
        <v>643</v>
      </c>
    </row>
    <row r="3" spans="1:34" x14ac:dyDescent="0.15">
      <c r="B3" s="134" t="s">
        <v>271</v>
      </c>
      <c r="C3" s="134" t="s">
        <v>271</v>
      </c>
    </row>
    <row r="4" spans="1:34" ht="14" thickBot="1" x14ac:dyDescent="0.2">
      <c r="A4" s="164" t="s">
        <v>271</v>
      </c>
    </row>
    <row r="5" spans="1:34" x14ac:dyDescent="0.15">
      <c r="A5" s="3" t="s">
        <v>226</v>
      </c>
      <c r="B5" s="88">
        <v>7</v>
      </c>
      <c r="C5" s="89">
        <v>8</v>
      </c>
      <c r="D5" s="90">
        <v>9</v>
      </c>
      <c r="E5" s="91"/>
      <c r="F5" s="89">
        <v>10</v>
      </c>
      <c r="G5" s="88">
        <v>13</v>
      </c>
      <c r="H5" s="89">
        <v>14</v>
      </c>
      <c r="I5" s="88">
        <v>15</v>
      </c>
      <c r="J5" s="89" t="s">
        <v>77</v>
      </c>
      <c r="K5" s="88">
        <v>16</v>
      </c>
      <c r="L5" s="89">
        <v>17</v>
      </c>
      <c r="M5" s="89"/>
      <c r="N5" s="89"/>
      <c r="O5" s="90">
        <v>18</v>
      </c>
      <c r="P5" s="91"/>
      <c r="Q5" s="89">
        <v>19</v>
      </c>
      <c r="R5" s="89"/>
      <c r="S5" s="90">
        <v>20</v>
      </c>
      <c r="T5" s="92"/>
      <c r="U5" s="91"/>
      <c r="V5" s="89">
        <v>22</v>
      </c>
      <c r="W5" s="88">
        <v>23</v>
      </c>
      <c r="X5" s="89">
        <v>24</v>
      </c>
      <c r="Y5" s="90">
        <v>26</v>
      </c>
      <c r="Z5" s="92"/>
      <c r="AA5" s="91"/>
      <c r="AB5" s="89">
        <v>42</v>
      </c>
      <c r="AC5" s="90">
        <v>47</v>
      </c>
      <c r="AD5" s="91"/>
      <c r="AE5" s="89">
        <v>48</v>
      </c>
      <c r="AF5" s="89"/>
      <c r="AG5" s="88">
        <v>49</v>
      </c>
    </row>
    <row r="6" spans="1:34" ht="14" thickBot="1" x14ac:dyDescent="0.2">
      <c r="A6" s="7" t="s">
        <v>227</v>
      </c>
      <c r="B6" s="93" t="s">
        <v>80</v>
      </c>
      <c r="C6" s="94" t="s">
        <v>81</v>
      </c>
      <c r="D6" s="95" t="s">
        <v>82</v>
      </c>
      <c r="E6" s="96"/>
      <c r="F6" s="94" t="s">
        <v>83</v>
      </c>
      <c r="G6" s="93" t="s">
        <v>84</v>
      </c>
      <c r="H6" s="94" t="s">
        <v>85</v>
      </c>
      <c r="I6" s="93" t="s">
        <v>185</v>
      </c>
      <c r="J6" s="94" t="s">
        <v>84</v>
      </c>
      <c r="K6" s="93" t="s">
        <v>228</v>
      </c>
      <c r="L6" s="94" t="s">
        <v>229</v>
      </c>
      <c r="M6" s="94"/>
      <c r="N6" s="94"/>
      <c r="O6" s="95" t="s">
        <v>230</v>
      </c>
      <c r="P6" s="96"/>
      <c r="Q6" s="94" t="s">
        <v>231</v>
      </c>
      <c r="R6" s="94"/>
      <c r="S6" s="95" t="s">
        <v>232</v>
      </c>
      <c r="T6" s="97"/>
      <c r="U6" s="96"/>
      <c r="V6" s="375" t="s">
        <v>233</v>
      </c>
      <c r="W6" s="376" t="s">
        <v>234</v>
      </c>
      <c r="X6" s="94" t="s">
        <v>235</v>
      </c>
      <c r="Y6" s="95" t="s">
        <v>236</v>
      </c>
      <c r="Z6" s="97"/>
      <c r="AA6" s="96"/>
      <c r="AB6" s="94" t="s">
        <v>237</v>
      </c>
      <c r="AC6" s="377" t="s">
        <v>238</v>
      </c>
      <c r="AD6" s="378"/>
      <c r="AE6" s="94" t="s">
        <v>239</v>
      </c>
      <c r="AF6" s="94"/>
      <c r="AG6" s="93" t="s">
        <v>240</v>
      </c>
    </row>
    <row r="7" spans="1:34" x14ac:dyDescent="0.15">
      <c r="A7" s="19" t="s">
        <v>241</v>
      </c>
      <c r="B7" s="35">
        <v>25437</v>
      </c>
      <c r="C7" s="25">
        <v>25437</v>
      </c>
      <c r="D7" s="42">
        <v>25388</v>
      </c>
      <c r="E7" s="43">
        <v>25442</v>
      </c>
      <c r="F7" s="25">
        <v>25389</v>
      </c>
      <c r="G7" s="35">
        <v>25393</v>
      </c>
      <c r="H7" s="25">
        <v>25393</v>
      </c>
      <c r="I7" s="35">
        <v>25393</v>
      </c>
      <c r="J7" s="25">
        <v>25393</v>
      </c>
      <c r="K7" s="35">
        <v>25435</v>
      </c>
      <c r="L7" s="98">
        <v>24640</v>
      </c>
      <c r="M7" s="10">
        <v>24657</v>
      </c>
      <c r="N7" s="99">
        <v>25366</v>
      </c>
      <c r="O7" s="42">
        <v>25367</v>
      </c>
      <c r="P7" s="43">
        <v>25443</v>
      </c>
      <c r="Q7" s="98">
        <v>25367</v>
      </c>
      <c r="R7" s="99">
        <v>25443</v>
      </c>
      <c r="S7" s="42">
        <v>24639</v>
      </c>
      <c r="T7" s="60">
        <v>24687</v>
      </c>
      <c r="U7" s="43">
        <v>25365</v>
      </c>
      <c r="V7" s="25">
        <v>25395</v>
      </c>
      <c r="W7" s="35">
        <v>25395</v>
      </c>
      <c r="X7" s="25">
        <v>25395</v>
      </c>
      <c r="Y7" s="42">
        <v>24639</v>
      </c>
      <c r="Z7" s="60">
        <v>24687</v>
      </c>
      <c r="AA7" s="43">
        <v>25455</v>
      </c>
      <c r="AB7" s="25">
        <v>25428</v>
      </c>
      <c r="AC7" s="42">
        <v>24663</v>
      </c>
      <c r="AD7" s="43">
        <v>25389</v>
      </c>
      <c r="AE7" s="98">
        <v>24639</v>
      </c>
      <c r="AF7" s="99">
        <v>25358</v>
      </c>
      <c r="AG7" s="35">
        <v>25354</v>
      </c>
    </row>
    <row r="8" spans="1:34" x14ac:dyDescent="0.15">
      <c r="A8" s="20" t="s">
        <v>242</v>
      </c>
      <c r="B8" s="36" t="s">
        <v>8</v>
      </c>
      <c r="C8" s="26" t="s">
        <v>9</v>
      </c>
      <c r="D8" s="44" t="s">
        <v>10</v>
      </c>
      <c r="E8" s="45" t="s">
        <v>11</v>
      </c>
      <c r="F8" s="26" t="s">
        <v>12</v>
      </c>
      <c r="G8" s="36" t="s">
        <v>13</v>
      </c>
      <c r="H8" s="26" t="s">
        <v>14</v>
      </c>
      <c r="I8" s="36" t="s">
        <v>15</v>
      </c>
      <c r="J8" s="26" t="s">
        <v>16</v>
      </c>
      <c r="K8" s="36" t="s">
        <v>17</v>
      </c>
      <c r="L8" s="100" t="s">
        <v>18</v>
      </c>
      <c r="M8" s="9" t="s">
        <v>19</v>
      </c>
      <c r="N8" s="101" t="s">
        <v>20</v>
      </c>
      <c r="O8" s="44" t="s">
        <v>21</v>
      </c>
      <c r="P8" s="45" t="s">
        <v>22</v>
      </c>
      <c r="Q8" s="100" t="s">
        <v>23</v>
      </c>
      <c r="R8" s="101" t="s">
        <v>24</v>
      </c>
      <c r="S8" s="44" t="s">
        <v>25</v>
      </c>
      <c r="T8" s="55" t="s">
        <v>26</v>
      </c>
      <c r="U8" s="45" t="s">
        <v>27</v>
      </c>
      <c r="V8" s="26" t="s">
        <v>28</v>
      </c>
      <c r="W8" s="36" t="s">
        <v>29</v>
      </c>
      <c r="X8" s="26" t="s">
        <v>30</v>
      </c>
      <c r="Y8" s="44" t="s">
        <v>31</v>
      </c>
      <c r="Z8" s="55" t="s">
        <v>32</v>
      </c>
      <c r="AA8" s="45" t="s">
        <v>33</v>
      </c>
      <c r="AB8" s="26" t="s">
        <v>34</v>
      </c>
      <c r="AC8" s="44" t="s">
        <v>35</v>
      </c>
      <c r="AD8" s="45" t="s">
        <v>36</v>
      </c>
      <c r="AE8" s="100" t="s">
        <v>37</v>
      </c>
      <c r="AF8" s="101" t="s">
        <v>38</v>
      </c>
      <c r="AG8" s="36" t="s">
        <v>39</v>
      </c>
    </row>
    <row r="9" spans="1:34" ht="14" thickBot="1" x14ac:dyDescent="0.2">
      <c r="A9" s="21" t="s">
        <v>54</v>
      </c>
      <c r="B9" s="37">
        <v>0.28000000000000003</v>
      </c>
      <c r="C9" s="27">
        <v>0.01</v>
      </c>
      <c r="D9" s="46">
        <v>3.8</v>
      </c>
      <c r="E9" s="47">
        <v>0.7</v>
      </c>
      <c r="F9" s="27">
        <v>3.87</v>
      </c>
      <c r="G9" s="37">
        <v>2.11</v>
      </c>
      <c r="H9" s="27">
        <v>2.04</v>
      </c>
      <c r="I9" s="37">
        <v>2.04</v>
      </c>
      <c r="J9" s="27">
        <v>0.16</v>
      </c>
      <c r="K9" s="37">
        <v>0.16</v>
      </c>
      <c r="L9" s="102"/>
      <c r="M9" s="13"/>
      <c r="N9" s="103">
        <v>0.72</v>
      </c>
      <c r="O9" s="46">
        <v>1.6</v>
      </c>
      <c r="P9" s="47">
        <v>1.57</v>
      </c>
      <c r="Q9" s="102">
        <v>5.64</v>
      </c>
      <c r="R9" s="103">
        <v>1.22</v>
      </c>
      <c r="S9" s="46"/>
      <c r="T9" s="56"/>
      <c r="U9" s="47">
        <v>2.17</v>
      </c>
      <c r="V9" s="27">
        <v>0.11</v>
      </c>
      <c r="W9" s="37">
        <v>0.34</v>
      </c>
      <c r="X9" s="27">
        <v>1.3</v>
      </c>
      <c r="Y9" s="46"/>
      <c r="Z9" s="56"/>
      <c r="AA9" s="47">
        <v>9.92</v>
      </c>
      <c r="AB9" s="27">
        <v>1.54</v>
      </c>
      <c r="AC9" s="46"/>
      <c r="AD9" s="47">
        <v>2.1800000000000002</v>
      </c>
      <c r="AE9" s="102"/>
      <c r="AF9" s="103">
        <v>5.47</v>
      </c>
      <c r="AG9" s="37">
        <v>2.85</v>
      </c>
    </row>
    <row r="10" spans="1:34" ht="14" x14ac:dyDescent="0.15">
      <c r="A10" s="79" t="s">
        <v>56</v>
      </c>
      <c r="B10" s="104" t="s">
        <v>224</v>
      </c>
      <c r="C10" s="105" t="s">
        <v>180</v>
      </c>
      <c r="D10" s="106" t="s">
        <v>180</v>
      </c>
      <c r="E10" s="107" t="s">
        <v>180</v>
      </c>
      <c r="F10" s="105" t="s">
        <v>180</v>
      </c>
      <c r="G10" s="104" t="s">
        <v>180</v>
      </c>
      <c r="H10" s="105" t="s">
        <v>180</v>
      </c>
      <c r="I10" s="104" t="s">
        <v>180</v>
      </c>
      <c r="J10" s="105" t="s">
        <v>180</v>
      </c>
      <c r="K10" s="104" t="s">
        <v>180</v>
      </c>
      <c r="L10" s="108" t="s">
        <v>180</v>
      </c>
      <c r="M10" s="109" t="s">
        <v>180</v>
      </c>
      <c r="N10" s="110" t="s">
        <v>180</v>
      </c>
      <c r="O10" s="106" t="s">
        <v>180</v>
      </c>
      <c r="P10" s="107" t="s">
        <v>180</v>
      </c>
      <c r="Q10" s="108" t="s">
        <v>180</v>
      </c>
      <c r="R10" s="110" t="s">
        <v>180</v>
      </c>
      <c r="S10" s="106" t="s">
        <v>180</v>
      </c>
      <c r="T10" s="111" t="s">
        <v>180</v>
      </c>
      <c r="U10" s="107" t="s">
        <v>180</v>
      </c>
      <c r="V10" s="105" t="s">
        <v>180</v>
      </c>
      <c r="W10" s="104" t="s">
        <v>180</v>
      </c>
      <c r="X10" s="105" t="s">
        <v>180</v>
      </c>
      <c r="Y10" s="106" t="s">
        <v>180</v>
      </c>
      <c r="Z10" s="111" t="s">
        <v>180</v>
      </c>
      <c r="AA10" s="107" t="s">
        <v>180</v>
      </c>
      <c r="AB10" s="105" t="s">
        <v>180</v>
      </c>
      <c r="AC10" s="106" t="s">
        <v>180</v>
      </c>
      <c r="AD10" s="107" t="s">
        <v>180</v>
      </c>
      <c r="AE10" s="108" t="s">
        <v>180</v>
      </c>
      <c r="AF10" s="110" t="s">
        <v>180</v>
      </c>
      <c r="AG10" s="104" t="s">
        <v>180</v>
      </c>
      <c r="AH10">
        <f>SUM(B10:AG10)</f>
        <v>0</v>
      </c>
    </row>
    <row r="11" spans="1:34" ht="14" x14ac:dyDescent="0.15">
      <c r="A11" s="80" t="s">
        <v>114</v>
      </c>
      <c r="B11" s="36" t="s">
        <v>180</v>
      </c>
      <c r="C11" s="26">
        <v>6</v>
      </c>
      <c r="D11" s="44" t="s">
        <v>180</v>
      </c>
      <c r="E11" s="45" t="s">
        <v>180</v>
      </c>
      <c r="F11" s="26" t="s">
        <v>180</v>
      </c>
      <c r="G11" s="36" t="s">
        <v>180</v>
      </c>
      <c r="H11" s="26" t="s">
        <v>180</v>
      </c>
      <c r="I11" s="36" t="s">
        <v>180</v>
      </c>
      <c r="J11" s="26" t="s">
        <v>180</v>
      </c>
      <c r="K11" s="36">
        <v>7</v>
      </c>
      <c r="L11" s="100" t="s">
        <v>180</v>
      </c>
      <c r="M11" s="9" t="s">
        <v>180</v>
      </c>
      <c r="N11" s="101" t="s">
        <v>180</v>
      </c>
      <c r="O11" s="44" t="s">
        <v>180</v>
      </c>
      <c r="P11" s="45" t="s">
        <v>180</v>
      </c>
      <c r="Q11" s="100">
        <v>4</v>
      </c>
      <c r="R11" s="101" t="s">
        <v>180</v>
      </c>
      <c r="S11" s="44" t="s">
        <v>180</v>
      </c>
      <c r="T11" s="55" t="s">
        <v>180</v>
      </c>
      <c r="U11" s="45" t="s">
        <v>180</v>
      </c>
      <c r="V11" s="26" t="s">
        <v>180</v>
      </c>
      <c r="W11" s="36" t="s">
        <v>180</v>
      </c>
      <c r="X11" s="26" t="s">
        <v>180</v>
      </c>
      <c r="Y11" s="44" t="s">
        <v>180</v>
      </c>
      <c r="Z11" s="55" t="s">
        <v>180</v>
      </c>
      <c r="AA11" s="45" t="s">
        <v>180</v>
      </c>
      <c r="AB11" s="26" t="s">
        <v>180</v>
      </c>
      <c r="AC11" s="44" t="s">
        <v>180</v>
      </c>
      <c r="AD11" s="45" t="s">
        <v>180</v>
      </c>
      <c r="AE11" s="100" t="s">
        <v>180</v>
      </c>
      <c r="AF11" s="101" t="s">
        <v>180</v>
      </c>
      <c r="AG11" s="36" t="s">
        <v>180</v>
      </c>
      <c r="AH11">
        <f t="shared" ref="AH11:AH68" si="0">SUM(B11:AG11)</f>
        <v>17</v>
      </c>
    </row>
    <row r="12" spans="1:34" ht="14" x14ac:dyDescent="0.15">
      <c r="A12" s="81" t="s">
        <v>115</v>
      </c>
      <c r="B12" s="36" t="s">
        <v>180</v>
      </c>
      <c r="C12" s="26" t="s">
        <v>180</v>
      </c>
      <c r="D12" s="44" t="s">
        <v>180</v>
      </c>
      <c r="E12" s="45" t="s">
        <v>180</v>
      </c>
      <c r="F12" s="26" t="s">
        <v>180</v>
      </c>
      <c r="G12" s="36" t="s">
        <v>180</v>
      </c>
      <c r="H12" s="26" t="s">
        <v>180</v>
      </c>
      <c r="I12" s="36" t="s">
        <v>180</v>
      </c>
      <c r="J12" s="26" t="s">
        <v>180</v>
      </c>
      <c r="K12" s="36" t="s">
        <v>180</v>
      </c>
      <c r="L12" s="100" t="s">
        <v>180</v>
      </c>
      <c r="M12" s="9" t="s">
        <v>180</v>
      </c>
      <c r="N12" s="101" t="s">
        <v>180</v>
      </c>
      <c r="O12" s="44" t="s">
        <v>180</v>
      </c>
      <c r="P12" s="45" t="s">
        <v>180</v>
      </c>
      <c r="Q12" s="100" t="s">
        <v>180</v>
      </c>
      <c r="R12" s="101" t="s">
        <v>180</v>
      </c>
      <c r="S12" s="44" t="s">
        <v>180</v>
      </c>
      <c r="T12" s="55" t="s">
        <v>180</v>
      </c>
      <c r="U12" s="45" t="s">
        <v>180</v>
      </c>
      <c r="V12" s="26" t="s">
        <v>180</v>
      </c>
      <c r="W12" s="36" t="s">
        <v>180</v>
      </c>
      <c r="X12" s="26" t="s">
        <v>180</v>
      </c>
      <c r="Y12" s="44" t="s">
        <v>180</v>
      </c>
      <c r="Z12" s="55" t="s">
        <v>180</v>
      </c>
      <c r="AA12" s="45" t="s">
        <v>180</v>
      </c>
      <c r="AB12" s="26" t="s">
        <v>180</v>
      </c>
      <c r="AC12" s="44" t="s">
        <v>180</v>
      </c>
      <c r="AD12" s="45" t="s">
        <v>180</v>
      </c>
      <c r="AE12" s="100" t="s">
        <v>180</v>
      </c>
      <c r="AF12" s="101" t="s">
        <v>180</v>
      </c>
      <c r="AG12" s="36" t="s">
        <v>180</v>
      </c>
      <c r="AH12">
        <f t="shared" si="0"/>
        <v>0</v>
      </c>
    </row>
    <row r="13" spans="1:34" ht="14" x14ac:dyDescent="0.15">
      <c r="A13" s="80" t="s">
        <v>116</v>
      </c>
      <c r="B13" s="36" t="s">
        <v>180</v>
      </c>
      <c r="C13" s="26" t="s">
        <v>180</v>
      </c>
      <c r="D13" s="44" t="s">
        <v>180</v>
      </c>
      <c r="E13" s="45" t="s">
        <v>180</v>
      </c>
      <c r="F13" s="26">
        <v>1</v>
      </c>
      <c r="G13" s="36" t="s">
        <v>180</v>
      </c>
      <c r="H13" s="26" t="s">
        <v>180</v>
      </c>
      <c r="I13" s="36" t="s">
        <v>180</v>
      </c>
      <c r="J13" s="26" t="s">
        <v>180</v>
      </c>
      <c r="K13" s="36" t="s">
        <v>180</v>
      </c>
      <c r="L13" s="100" t="s">
        <v>180</v>
      </c>
      <c r="M13" s="9" t="s">
        <v>180</v>
      </c>
      <c r="N13" s="101" t="s">
        <v>180</v>
      </c>
      <c r="O13" s="44" t="s">
        <v>180</v>
      </c>
      <c r="P13" s="45" t="s">
        <v>180</v>
      </c>
      <c r="Q13" s="100" t="s">
        <v>180</v>
      </c>
      <c r="R13" s="101" t="s">
        <v>180</v>
      </c>
      <c r="S13" s="44" t="s">
        <v>180</v>
      </c>
      <c r="T13" s="55" t="s">
        <v>180</v>
      </c>
      <c r="U13" s="45" t="s">
        <v>180</v>
      </c>
      <c r="V13" s="26" t="s">
        <v>180</v>
      </c>
      <c r="W13" s="36" t="s">
        <v>180</v>
      </c>
      <c r="X13" s="26" t="s">
        <v>180</v>
      </c>
      <c r="Y13" s="44" t="s">
        <v>180</v>
      </c>
      <c r="Z13" s="55" t="s">
        <v>180</v>
      </c>
      <c r="AA13" s="45" t="s">
        <v>180</v>
      </c>
      <c r="AB13" s="26" t="s">
        <v>180</v>
      </c>
      <c r="AC13" s="44" t="s">
        <v>180</v>
      </c>
      <c r="AD13" s="45" t="s">
        <v>180</v>
      </c>
      <c r="AE13" s="100" t="s">
        <v>180</v>
      </c>
      <c r="AF13" s="101" t="s">
        <v>180</v>
      </c>
      <c r="AG13" s="36" t="s">
        <v>180</v>
      </c>
      <c r="AH13">
        <f t="shared" si="0"/>
        <v>1</v>
      </c>
    </row>
    <row r="14" spans="1:34" ht="14" x14ac:dyDescent="0.15">
      <c r="A14" s="80" t="s">
        <v>282</v>
      </c>
      <c r="B14" s="36"/>
      <c r="C14" s="26"/>
      <c r="D14" s="44"/>
      <c r="E14" s="45"/>
      <c r="F14" s="26"/>
      <c r="G14" s="36"/>
      <c r="H14" s="26"/>
      <c r="I14" s="36"/>
      <c r="J14" s="26"/>
      <c r="K14" s="36"/>
      <c r="L14" s="100"/>
      <c r="M14" s="9"/>
      <c r="N14" s="101"/>
      <c r="O14" s="44"/>
      <c r="P14" s="45"/>
      <c r="Q14" s="100"/>
      <c r="R14" s="101"/>
      <c r="S14" s="44"/>
      <c r="T14" s="55"/>
      <c r="U14" s="45"/>
      <c r="V14" s="26"/>
      <c r="W14" s="36"/>
      <c r="X14" s="26"/>
      <c r="Y14" s="44"/>
      <c r="Z14" s="55"/>
      <c r="AA14" s="45"/>
      <c r="AB14" s="26"/>
      <c r="AC14" s="44"/>
      <c r="AD14" s="45"/>
      <c r="AE14" s="100"/>
      <c r="AF14" s="101">
        <v>3</v>
      </c>
      <c r="AG14" s="36"/>
      <c r="AH14">
        <f t="shared" si="0"/>
        <v>3</v>
      </c>
    </row>
    <row r="15" spans="1:34" ht="14" x14ac:dyDescent="0.15">
      <c r="A15" s="80" t="s">
        <v>117</v>
      </c>
      <c r="B15" s="36" t="s">
        <v>180</v>
      </c>
      <c r="C15" s="26" t="s">
        <v>180</v>
      </c>
      <c r="D15" s="44" t="s">
        <v>180</v>
      </c>
      <c r="E15" s="45" t="s">
        <v>180</v>
      </c>
      <c r="F15" s="26" t="s">
        <v>180</v>
      </c>
      <c r="G15" s="36" t="s">
        <v>180</v>
      </c>
      <c r="H15" s="26" t="s">
        <v>180</v>
      </c>
      <c r="I15" s="36" t="s">
        <v>180</v>
      </c>
      <c r="J15" s="26" t="s">
        <v>180</v>
      </c>
      <c r="K15" s="36" t="s">
        <v>180</v>
      </c>
      <c r="L15" s="100" t="s">
        <v>180</v>
      </c>
      <c r="M15" s="9" t="s">
        <v>180</v>
      </c>
      <c r="N15" s="101" t="s">
        <v>180</v>
      </c>
      <c r="O15" s="44" t="s">
        <v>180</v>
      </c>
      <c r="P15" s="45" t="s">
        <v>180</v>
      </c>
      <c r="Q15" s="100">
        <v>1</v>
      </c>
      <c r="R15" s="101" t="s">
        <v>180</v>
      </c>
      <c r="S15" s="44" t="s">
        <v>180</v>
      </c>
      <c r="T15" s="55" t="s">
        <v>180</v>
      </c>
      <c r="U15" s="45" t="s">
        <v>180</v>
      </c>
      <c r="V15" s="26" t="s">
        <v>180</v>
      </c>
      <c r="W15" s="36" t="s">
        <v>180</v>
      </c>
      <c r="X15" s="26" t="s">
        <v>180</v>
      </c>
      <c r="Y15" s="44" t="s">
        <v>180</v>
      </c>
      <c r="Z15" s="55" t="s">
        <v>180</v>
      </c>
      <c r="AA15" s="45" t="s">
        <v>180</v>
      </c>
      <c r="AB15" s="26" t="s">
        <v>180</v>
      </c>
      <c r="AC15" s="44" t="s">
        <v>180</v>
      </c>
      <c r="AD15" s="45" t="s">
        <v>180</v>
      </c>
      <c r="AE15" s="100" t="s">
        <v>180</v>
      </c>
      <c r="AF15" s="101" t="s">
        <v>180</v>
      </c>
      <c r="AG15" s="36" t="s">
        <v>180</v>
      </c>
      <c r="AH15">
        <f t="shared" si="0"/>
        <v>1</v>
      </c>
    </row>
    <row r="16" spans="1:34" ht="14" x14ac:dyDescent="0.15">
      <c r="A16" s="82" t="s">
        <v>191</v>
      </c>
      <c r="B16" s="36" t="s">
        <v>180</v>
      </c>
      <c r="C16" s="26" t="s">
        <v>180</v>
      </c>
      <c r="D16" s="44" t="s">
        <v>180</v>
      </c>
      <c r="E16" s="45" t="s">
        <v>180</v>
      </c>
      <c r="F16" s="26" t="s">
        <v>180</v>
      </c>
      <c r="G16" s="36" t="s">
        <v>180</v>
      </c>
      <c r="H16" s="26" t="s">
        <v>180</v>
      </c>
      <c r="I16" s="36" t="s">
        <v>180</v>
      </c>
      <c r="J16" s="26" t="s">
        <v>180</v>
      </c>
      <c r="K16" s="36" t="s">
        <v>180</v>
      </c>
      <c r="L16" s="100" t="s">
        <v>180</v>
      </c>
      <c r="M16" s="9" t="s">
        <v>180</v>
      </c>
      <c r="N16" s="101" t="s">
        <v>180</v>
      </c>
      <c r="O16" s="44" t="s">
        <v>180</v>
      </c>
      <c r="P16" s="45" t="s">
        <v>180</v>
      </c>
      <c r="Q16" s="100" t="s">
        <v>180</v>
      </c>
      <c r="R16" s="101" t="s">
        <v>180</v>
      </c>
      <c r="S16" s="44" t="s">
        <v>180</v>
      </c>
      <c r="T16" s="55" t="s">
        <v>180</v>
      </c>
      <c r="U16" s="45" t="s">
        <v>180</v>
      </c>
      <c r="V16" s="26" t="s">
        <v>180</v>
      </c>
      <c r="W16" s="36" t="s">
        <v>180</v>
      </c>
      <c r="X16" s="26" t="s">
        <v>180</v>
      </c>
      <c r="Y16" s="44" t="s">
        <v>180</v>
      </c>
      <c r="Z16" s="55" t="s">
        <v>180</v>
      </c>
      <c r="AA16" s="45" t="s">
        <v>180</v>
      </c>
      <c r="AB16" s="26" t="s">
        <v>180</v>
      </c>
      <c r="AC16" s="44" t="s">
        <v>180</v>
      </c>
      <c r="AD16" s="45">
        <v>1</v>
      </c>
      <c r="AE16" s="100" t="s">
        <v>180</v>
      </c>
      <c r="AF16" s="101" t="s">
        <v>180</v>
      </c>
      <c r="AG16" s="36" t="s">
        <v>180</v>
      </c>
      <c r="AH16">
        <f t="shared" si="0"/>
        <v>1</v>
      </c>
    </row>
    <row r="17" spans="1:34" ht="14" x14ac:dyDescent="0.15">
      <c r="A17" s="81" t="s">
        <v>121</v>
      </c>
      <c r="B17" s="36" t="s">
        <v>180</v>
      </c>
      <c r="C17" s="26" t="s">
        <v>180</v>
      </c>
      <c r="D17" s="44" t="s">
        <v>180</v>
      </c>
      <c r="E17" s="45" t="s">
        <v>180</v>
      </c>
      <c r="F17" s="26" t="s">
        <v>180</v>
      </c>
      <c r="G17" s="36" t="s">
        <v>180</v>
      </c>
      <c r="H17" s="26" t="s">
        <v>180</v>
      </c>
      <c r="I17" s="36" t="s">
        <v>180</v>
      </c>
      <c r="J17" s="26" t="s">
        <v>180</v>
      </c>
      <c r="K17" s="36" t="s">
        <v>180</v>
      </c>
      <c r="L17" s="100" t="s">
        <v>180</v>
      </c>
      <c r="M17" s="9" t="s">
        <v>180</v>
      </c>
      <c r="N17" s="101" t="s">
        <v>180</v>
      </c>
      <c r="O17" s="44" t="s">
        <v>180</v>
      </c>
      <c r="P17" s="45" t="s">
        <v>180</v>
      </c>
      <c r="Q17" s="100" t="s">
        <v>180</v>
      </c>
      <c r="R17" s="101" t="s">
        <v>180</v>
      </c>
      <c r="S17" s="44" t="s">
        <v>180</v>
      </c>
      <c r="T17" s="55" t="s">
        <v>180</v>
      </c>
      <c r="U17" s="45" t="s">
        <v>180</v>
      </c>
      <c r="V17" s="26" t="s">
        <v>180</v>
      </c>
      <c r="W17" s="36" t="s">
        <v>180</v>
      </c>
      <c r="X17" s="26" t="s">
        <v>180</v>
      </c>
      <c r="Y17" s="44" t="s">
        <v>180</v>
      </c>
      <c r="Z17" s="55" t="s">
        <v>180</v>
      </c>
      <c r="AA17" s="45" t="s">
        <v>180</v>
      </c>
      <c r="AB17" s="26" t="s">
        <v>180</v>
      </c>
      <c r="AC17" s="44" t="s">
        <v>180</v>
      </c>
      <c r="AD17" s="45" t="s">
        <v>180</v>
      </c>
      <c r="AE17" s="100" t="s">
        <v>180</v>
      </c>
      <c r="AF17" s="101" t="s">
        <v>180</v>
      </c>
      <c r="AG17" s="36" t="s">
        <v>180</v>
      </c>
      <c r="AH17">
        <f t="shared" si="0"/>
        <v>0</v>
      </c>
    </row>
    <row r="18" spans="1:34" ht="14" x14ac:dyDescent="0.15">
      <c r="A18" s="80" t="s">
        <v>122</v>
      </c>
      <c r="B18" s="36" t="s">
        <v>180</v>
      </c>
      <c r="C18" s="26" t="s">
        <v>180</v>
      </c>
      <c r="D18" s="44" t="s">
        <v>180</v>
      </c>
      <c r="E18" s="45" t="s">
        <v>180</v>
      </c>
      <c r="F18" s="26" t="s">
        <v>180</v>
      </c>
      <c r="G18" s="36" t="s">
        <v>180</v>
      </c>
      <c r="H18" s="26" t="s">
        <v>180</v>
      </c>
      <c r="I18" s="36" t="s">
        <v>180</v>
      </c>
      <c r="J18" s="26" t="s">
        <v>180</v>
      </c>
      <c r="K18" s="36" t="s">
        <v>180</v>
      </c>
      <c r="L18" s="100" t="s">
        <v>180</v>
      </c>
      <c r="M18" s="9">
        <v>14</v>
      </c>
      <c r="N18" s="101">
        <v>4</v>
      </c>
      <c r="O18" s="44" t="s">
        <v>180</v>
      </c>
      <c r="P18" s="45" t="s">
        <v>180</v>
      </c>
      <c r="Q18" s="100" t="s">
        <v>180</v>
      </c>
      <c r="R18" s="101" t="s">
        <v>180</v>
      </c>
      <c r="S18" s="44" t="s">
        <v>180</v>
      </c>
      <c r="T18" s="55" t="s">
        <v>180</v>
      </c>
      <c r="U18" s="45">
        <v>4</v>
      </c>
      <c r="V18" s="26" t="s">
        <v>180</v>
      </c>
      <c r="W18" s="36" t="s">
        <v>180</v>
      </c>
      <c r="X18" s="26" t="s">
        <v>180</v>
      </c>
      <c r="Y18" s="44" t="s">
        <v>180</v>
      </c>
      <c r="Z18" s="55" t="s">
        <v>180</v>
      </c>
      <c r="AA18" s="45" t="s">
        <v>180</v>
      </c>
      <c r="AB18" s="26" t="s">
        <v>180</v>
      </c>
      <c r="AC18" s="44" t="s">
        <v>180</v>
      </c>
      <c r="AD18" s="45">
        <v>1</v>
      </c>
      <c r="AE18" s="100" t="s">
        <v>180</v>
      </c>
      <c r="AF18" s="101" t="s">
        <v>180</v>
      </c>
      <c r="AG18" s="36" t="s">
        <v>180</v>
      </c>
      <c r="AH18">
        <f t="shared" si="0"/>
        <v>23</v>
      </c>
    </row>
    <row r="19" spans="1:34" ht="14" x14ac:dyDescent="0.15">
      <c r="A19" s="80" t="s">
        <v>124</v>
      </c>
      <c r="B19" s="36" t="s">
        <v>180</v>
      </c>
      <c r="C19" s="26" t="s">
        <v>180</v>
      </c>
      <c r="D19" s="44">
        <v>3</v>
      </c>
      <c r="E19" s="45" t="s">
        <v>180</v>
      </c>
      <c r="F19" s="26" t="s">
        <v>180</v>
      </c>
      <c r="G19" s="36" t="s">
        <v>180</v>
      </c>
      <c r="H19" s="26" t="s">
        <v>180</v>
      </c>
      <c r="I19" s="36">
        <v>2</v>
      </c>
      <c r="J19" s="26" t="s">
        <v>180</v>
      </c>
      <c r="K19" s="36" t="s">
        <v>180</v>
      </c>
      <c r="L19" s="100" t="s">
        <v>180</v>
      </c>
      <c r="M19" s="9" t="s">
        <v>180</v>
      </c>
      <c r="N19" s="101" t="s">
        <v>180</v>
      </c>
      <c r="O19" s="44" t="s">
        <v>180</v>
      </c>
      <c r="P19" s="45" t="s">
        <v>180</v>
      </c>
      <c r="Q19" s="100" t="s">
        <v>180</v>
      </c>
      <c r="R19" s="101" t="s">
        <v>180</v>
      </c>
      <c r="S19" s="44" t="s">
        <v>180</v>
      </c>
      <c r="T19" s="55" t="s">
        <v>180</v>
      </c>
      <c r="U19" s="45" t="s">
        <v>180</v>
      </c>
      <c r="V19" s="26" t="s">
        <v>180</v>
      </c>
      <c r="W19" s="36" t="s">
        <v>180</v>
      </c>
      <c r="X19" s="26" t="s">
        <v>180</v>
      </c>
      <c r="Y19" s="44" t="s">
        <v>180</v>
      </c>
      <c r="Z19" s="55" t="s">
        <v>180</v>
      </c>
      <c r="AA19" s="45" t="s">
        <v>180</v>
      </c>
      <c r="AB19" s="26" t="s">
        <v>180</v>
      </c>
      <c r="AC19" s="44">
        <v>3</v>
      </c>
      <c r="AD19" s="45">
        <v>1</v>
      </c>
      <c r="AE19" s="100" t="s">
        <v>180</v>
      </c>
      <c r="AF19" s="101" t="s">
        <v>180</v>
      </c>
      <c r="AG19" s="36">
        <v>2</v>
      </c>
      <c r="AH19">
        <f t="shared" si="0"/>
        <v>11</v>
      </c>
    </row>
    <row r="20" spans="1:34" ht="14" x14ac:dyDescent="0.15">
      <c r="A20" s="82" t="s">
        <v>135</v>
      </c>
      <c r="B20" s="36" t="s">
        <v>180</v>
      </c>
      <c r="C20" s="26" t="s">
        <v>180</v>
      </c>
      <c r="D20" s="44" t="s">
        <v>180</v>
      </c>
      <c r="E20" s="45" t="s">
        <v>180</v>
      </c>
      <c r="F20" s="26" t="s">
        <v>180</v>
      </c>
      <c r="G20" s="36" t="s">
        <v>180</v>
      </c>
      <c r="H20" s="26" t="s">
        <v>180</v>
      </c>
      <c r="I20" s="36" t="s">
        <v>180</v>
      </c>
      <c r="J20" s="26" t="s">
        <v>180</v>
      </c>
      <c r="K20" s="36" t="s">
        <v>180</v>
      </c>
      <c r="L20" s="100" t="s">
        <v>180</v>
      </c>
      <c r="M20" s="9" t="s">
        <v>180</v>
      </c>
      <c r="N20" s="101" t="s">
        <v>180</v>
      </c>
      <c r="O20" s="44" t="s">
        <v>180</v>
      </c>
      <c r="P20" s="45" t="s">
        <v>180</v>
      </c>
      <c r="Q20" s="100" t="s">
        <v>180</v>
      </c>
      <c r="R20" s="101" t="s">
        <v>180</v>
      </c>
      <c r="S20" s="44" t="s">
        <v>180</v>
      </c>
      <c r="T20" s="55" t="s">
        <v>180</v>
      </c>
      <c r="U20" s="45" t="s">
        <v>180</v>
      </c>
      <c r="V20" s="26" t="s">
        <v>180</v>
      </c>
      <c r="W20" s="36" t="s">
        <v>180</v>
      </c>
      <c r="X20" s="26" t="s">
        <v>180</v>
      </c>
      <c r="Y20" s="44" t="s">
        <v>180</v>
      </c>
      <c r="Z20" s="55" t="s">
        <v>180</v>
      </c>
      <c r="AA20" s="45" t="s">
        <v>180</v>
      </c>
      <c r="AB20" s="26" t="s">
        <v>180</v>
      </c>
      <c r="AC20" s="44" t="s">
        <v>180</v>
      </c>
      <c r="AD20" s="45" t="s">
        <v>180</v>
      </c>
      <c r="AE20" s="100" t="s">
        <v>180</v>
      </c>
      <c r="AF20" s="101" t="s">
        <v>180</v>
      </c>
      <c r="AG20" s="36" t="s">
        <v>180</v>
      </c>
      <c r="AH20">
        <f t="shared" si="0"/>
        <v>0</v>
      </c>
    </row>
    <row r="21" spans="1:34" ht="14" x14ac:dyDescent="0.15">
      <c r="A21" s="80" t="s">
        <v>134</v>
      </c>
      <c r="B21" s="36" t="s">
        <v>180</v>
      </c>
      <c r="C21" s="26" t="s">
        <v>180</v>
      </c>
      <c r="D21" s="44" t="s">
        <v>180</v>
      </c>
      <c r="E21" s="45" t="s">
        <v>180</v>
      </c>
      <c r="F21" s="26" t="s">
        <v>180</v>
      </c>
      <c r="G21" s="36" t="s">
        <v>180</v>
      </c>
      <c r="H21" s="26" t="s">
        <v>180</v>
      </c>
      <c r="I21" s="36" t="s">
        <v>180</v>
      </c>
      <c r="J21" s="26" t="s">
        <v>180</v>
      </c>
      <c r="K21" s="36" t="s">
        <v>180</v>
      </c>
      <c r="L21" s="100" t="s">
        <v>180</v>
      </c>
      <c r="M21" s="9" t="s">
        <v>180</v>
      </c>
      <c r="N21" s="101" t="s">
        <v>180</v>
      </c>
      <c r="O21" s="44" t="s">
        <v>180</v>
      </c>
      <c r="P21" s="45" t="s">
        <v>180</v>
      </c>
      <c r="Q21" s="100" t="s">
        <v>180</v>
      </c>
      <c r="R21" s="101" t="s">
        <v>180</v>
      </c>
      <c r="S21" s="44" t="s">
        <v>180</v>
      </c>
      <c r="T21" s="55" t="s">
        <v>180</v>
      </c>
      <c r="U21" s="45" t="s">
        <v>180</v>
      </c>
      <c r="V21" s="26" t="s">
        <v>180</v>
      </c>
      <c r="W21" s="36" t="s">
        <v>180</v>
      </c>
      <c r="X21" s="26" t="s">
        <v>180</v>
      </c>
      <c r="Y21" s="44">
        <v>122</v>
      </c>
      <c r="Z21" s="55">
        <v>27</v>
      </c>
      <c r="AA21" s="45">
        <v>6</v>
      </c>
      <c r="AB21" s="26" t="s">
        <v>180</v>
      </c>
      <c r="AC21" s="44" t="s">
        <v>180</v>
      </c>
      <c r="AD21" s="45" t="s">
        <v>180</v>
      </c>
      <c r="AE21" s="100">
        <v>147</v>
      </c>
      <c r="AF21" s="101" t="s">
        <v>180</v>
      </c>
      <c r="AG21" s="36" t="s">
        <v>180</v>
      </c>
      <c r="AH21">
        <f t="shared" si="0"/>
        <v>302</v>
      </c>
    </row>
    <row r="22" spans="1:34" ht="14" x14ac:dyDescent="0.15">
      <c r="A22" s="80" t="s">
        <v>136</v>
      </c>
      <c r="B22" s="36" t="s">
        <v>180</v>
      </c>
      <c r="C22" s="26" t="s">
        <v>180</v>
      </c>
      <c r="D22" s="44" t="s">
        <v>180</v>
      </c>
      <c r="E22" s="45" t="s">
        <v>180</v>
      </c>
      <c r="F22" s="26" t="s">
        <v>180</v>
      </c>
      <c r="G22" s="36" t="s">
        <v>180</v>
      </c>
      <c r="H22" s="26" t="s">
        <v>180</v>
      </c>
      <c r="I22" s="36" t="s">
        <v>180</v>
      </c>
      <c r="J22" s="26" t="s">
        <v>180</v>
      </c>
      <c r="K22" s="36" t="s">
        <v>180</v>
      </c>
      <c r="L22" s="100">
        <v>7</v>
      </c>
      <c r="M22" s="9">
        <v>19</v>
      </c>
      <c r="N22" s="101" t="s">
        <v>180</v>
      </c>
      <c r="O22" s="44" t="s">
        <v>180</v>
      </c>
      <c r="P22" s="45" t="s">
        <v>180</v>
      </c>
      <c r="Q22" s="100" t="s">
        <v>180</v>
      </c>
      <c r="R22" s="101" t="s">
        <v>180</v>
      </c>
      <c r="S22" s="44" t="s">
        <v>180</v>
      </c>
      <c r="T22" s="55">
        <v>1</v>
      </c>
      <c r="U22" s="45">
        <v>2</v>
      </c>
      <c r="V22" s="26" t="s">
        <v>180</v>
      </c>
      <c r="W22" s="36" t="s">
        <v>180</v>
      </c>
      <c r="X22" s="26">
        <v>6</v>
      </c>
      <c r="Y22" s="44" t="s">
        <v>180</v>
      </c>
      <c r="Z22" s="55" t="s">
        <v>180</v>
      </c>
      <c r="AA22" s="45" t="s">
        <v>180</v>
      </c>
      <c r="AB22" s="26" t="s">
        <v>180</v>
      </c>
      <c r="AC22" s="44">
        <v>7</v>
      </c>
      <c r="AD22" s="45" t="s">
        <v>180</v>
      </c>
      <c r="AE22" s="100" t="s">
        <v>180</v>
      </c>
      <c r="AF22" s="101" t="s">
        <v>180</v>
      </c>
      <c r="AG22" s="36" t="s">
        <v>180</v>
      </c>
      <c r="AH22">
        <f t="shared" si="0"/>
        <v>42</v>
      </c>
    </row>
    <row r="23" spans="1:34" ht="14" x14ac:dyDescent="0.15">
      <c r="A23" s="81" t="s">
        <v>125</v>
      </c>
      <c r="B23" s="36" t="s">
        <v>180</v>
      </c>
      <c r="C23" s="26" t="s">
        <v>180</v>
      </c>
      <c r="D23" s="44" t="s">
        <v>180</v>
      </c>
      <c r="E23" s="45" t="s">
        <v>180</v>
      </c>
      <c r="F23" s="26" t="s">
        <v>180</v>
      </c>
      <c r="G23" s="36" t="s">
        <v>180</v>
      </c>
      <c r="H23" s="26" t="s">
        <v>180</v>
      </c>
      <c r="I23" s="36" t="s">
        <v>180</v>
      </c>
      <c r="J23" s="26" t="s">
        <v>180</v>
      </c>
      <c r="K23" s="36" t="s">
        <v>180</v>
      </c>
      <c r="L23" s="100" t="s">
        <v>180</v>
      </c>
      <c r="M23" s="9" t="s">
        <v>180</v>
      </c>
      <c r="N23" s="101" t="s">
        <v>180</v>
      </c>
      <c r="O23" s="44" t="s">
        <v>180</v>
      </c>
      <c r="P23" s="45" t="s">
        <v>180</v>
      </c>
      <c r="Q23" s="100" t="s">
        <v>180</v>
      </c>
      <c r="R23" s="101" t="s">
        <v>180</v>
      </c>
      <c r="S23" s="44" t="s">
        <v>180</v>
      </c>
      <c r="T23" s="55" t="s">
        <v>180</v>
      </c>
      <c r="U23" s="45" t="s">
        <v>180</v>
      </c>
      <c r="V23" s="26" t="s">
        <v>180</v>
      </c>
      <c r="W23" s="36" t="s">
        <v>180</v>
      </c>
      <c r="X23" s="26" t="s">
        <v>180</v>
      </c>
      <c r="Y23" s="44" t="s">
        <v>180</v>
      </c>
      <c r="Z23" s="55" t="s">
        <v>180</v>
      </c>
      <c r="AA23" s="45" t="s">
        <v>180</v>
      </c>
      <c r="AB23" s="26" t="s">
        <v>180</v>
      </c>
      <c r="AC23" s="44" t="s">
        <v>180</v>
      </c>
      <c r="AD23" s="45" t="s">
        <v>180</v>
      </c>
      <c r="AE23" s="100" t="s">
        <v>180</v>
      </c>
      <c r="AF23" s="101" t="s">
        <v>180</v>
      </c>
      <c r="AG23" s="36" t="s">
        <v>180</v>
      </c>
      <c r="AH23">
        <f t="shared" si="0"/>
        <v>0</v>
      </c>
    </row>
    <row r="24" spans="1:34" ht="14" x14ac:dyDescent="0.15">
      <c r="A24" s="80" t="s">
        <v>276</v>
      </c>
      <c r="B24" s="36"/>
      <c r="C24" s="26"/>
      <c r="D24" s="44"/>
      <c r="E24" s="45"/>
      <c r="F24" s="26"/>
      <c r="G24" s="36"/>
      <c r="H24" s="26"/>
      <c r="I24" s="36"/>
      <c r="J24" s="26"/>
      <c r="K24" s="36"/>
      <c r="L24" s="100"/>
      <c r="M24" s="9"/>
      <c r="N24" s="101"/>
      <c r="O24" s="44"/>
      <c r="P24" s="45"/>
      <c r="Q24" s="100">
        <v>17</v>
      </c>
      <c r="R24" s="101"/>
      <c r="S24" s="44"/>
      <c r="T24" s="55"/>
      <c r="U24" s="45"/>
      <c r="V24" s="26"/>
      <c r="W24" s="36"/>
      <c r="X24" s="26"/>
      <c r="Y24" s="44"/>
      <c r="Z24" s="55"/>
      <c r="AA24" s="45"/>
      <c r="AB24" s="26"/>
      <c r="AC24" s="44"/>
      <c r="AD24" s="45"/>
      <c r="AE24" s="100"/>
      <c r="AF24" s="101"/>
      <c r="AG24" s="36"/>
      <c r="AH24">
        <f t="shared" si="0"/>
        <v>17</v>
      </c>
    </row>
    <row r="25" spans="1:34" ht="14" x14ac:dyDescent="0.15">
      <c r="A25" s="80" t="s">
        <v>40</v>
      </c>
      <c r="B25" s="36" t="s">
        <v>180</v>
      </c>
      <c r="C25" s="26" t="s">
        <v>180</v>
      </c>
      <c r="D25" s="44" t="s">
        <v>180</v>
      </c>
      <c r="E25" s="45" t="s">
        <v>180</v>
      </c>
      <c r="F25" s="26" t="s">
        <v>180</v>
      </c>
      <c r="G25" s="36" t="s">
        <v>180</v>
      </c>
      <c r="H25" s="26" t="s">
        <v>180</v>
      </c>
      <c r="I25" s="36" t="s">
        <v>180</v>
      </c>
      <c r="J25" s="26" t="s">
        <v>180</v>
      </c>
      <c r="K25" s="36" t="s">
        <v>180</v>
      </c>
      <c r="L25" s="100" t="s">
        <v>180</v>
      </c>
      <c r="M25" s="9" t="s">
        <v>180</v>
      </c>
      <c r="N25" s="101" t="s">
        <v>180</v>
      </c>
      <c r="O25" s="44">
        <v>1</v>
      </c>
      <c r="P25" s="45" t="s">
        <v>180</v>
      </c>
      <c r="Q25" s="100" t="s">
        <v>180</v>
      </c>
      <c r="R25" s="101" t="s">
        <v>180</v>
      </c>
      <c r="S25" s="44" t="s">
        <v>180</v>
      </c>
      <c r="T25" s="55" t="s">
        <v>180</v>
      </c>
      <c r="U25" s="45" t="s">
        <v>180</v>
      </c>
      <c r="V25" s="26" t="s">
        <v>180</v>
      </c>
      <c r="W25" s="36" t="s">
        <v>180</v>
      </c>
      <c r="X25" s="26" t="s">
        <v>180</v>
      </c>
      <c r="Y25" s="44">
        <v>11</v>
      </c>
      <c r="Z25" s="55">
        <v>1</v>
      </c>
      <c r="AA25" s="45" t="s">
        <v>180</v>
      </c>
      <c r="AB25" s="26" t="s">
        <v>180</v>
      </c>
      <c r="AC25" s="44" t="s">
        <v>180</v>
      </c>
      <c r="AD25" s="45" t="s">
        <v>180</v>
      </c>
      <c r="AE25" s="100" t="s">
        <v>180</v>
      </c>
      <c r="AF25" s="101" t="s">
        <v>180</v>
      </c>
      <c r="AG25" s="36" t="s">
        <v>180</v>
      </c>
      <c r="AH25">
        <f t="shared" si="0"/>
        <v>13</v>
      </c>
    </row>
    <row r="26" spans="1:34" ht="14" x14ac:dyDescent="0.15">
      <c r="A26" s="80" t="s">
        <v>41</v>
      </c>
      <c r="B26" s="36" t="s">
        <v>180</v>
      </c>
      <c r="C26" s="26" t="s">
        <v>180</v>
      </c>
      <c r="D26" s="44" t="s">
        <v>180</v>
      </c>
      <c r="E26" s="45" t="s">
        <v>180</v>
      </c>
      <c r="F26" s="26" t="s">
        <v>180</v>
      </c>
      <c r="G26" s="36" t="s">
        <v>180</v>
      </c>
      <c r="H26" s="26" t="s">
        <v>180</v>
      </c>
      <c r="I26" s="36" t="s">
        <v>180</v>
      </c>
      <c r="J26" s="26" t="s">
        <v>180</v>
      </c>
      <c r="K26" s="36" t="s">
        <v>180</v>
      </c>
      <c r="L26" s="100" t="s">
        <v>180</v>
      </c>
      <c r="M26" s="9" t="s">
        <v>180</v>
      </c>
      <c r="N26" s="101" t="s">
        <v>180</v>
      </c>
      <c r="O26" s="44" t="s">
        <v>180</v>
      </c>
      <c r="P26" s="45" t="s">
        <v>180</v>
      </c>
      <c r="Q26" s="100" t="s">
        <v>180</v>
      </c>
      <c r="R26" s="101">
        <v>2</v>
      </c>
      <c r="S26" s="44" t="s">
        <v>180</v>
      </c>
      <c r="T26" s="55" t="s">
        <v>180</v>
      </c>
      <c r="U26" s="45" t="s">
        <v>180</v>
      </c>
      <c r="V26" s="26" t="s">
        <v>180</v>
      </c>
      <c r="W26" s="36" t="s">
        <v>180</v>
      </c>
      <c r="X26" s="26" t="s">
        <v>180</v>
      </c>
      <c r="Y26" s="44" t="s">
        <v>180</v>
      </c>
      <c r="Z26" s="55" t="s">
        <v>180</v>
      </c>
      <c r="AA26" s="45">
        <v>5</v>
      </c>
      <c r="AB26" s="26" t="s">
        <v>180</v>
      </c>
      <c r="AC26" s="44" t="s">
        <v>180</v>
      </c>
      <c r="AD26" s="45" t="s">
        <v>180</v>
      </c>
      <c r="AE26" s="100" t="s">
        <v>180</v>
      </c>
      <c r="AF26" s="101">
        <v>1</v>
      </c>
      <c r="AG26" s="36" t="s">
        <v>180</v>
      </c>
      <c r="AH26">
        <f t="shared" si="0"/>
        <v>8</v>
      </c>
    </row>
    <row r="27" spans="1:34" ht="14" x14ac:dyDescent="0.15">
      <c r="A27" s="80" t="s">
        <v>283</v>
      </c>
      <c r="B27" s="36"/>
      <c r="C27" s="26"/>
      <c r="D27" s="44"/>
      <c r="E27" s="45"/>
      <c r="F27" s="26"/>
      <c r="G27" s="36"/>
      <c r="H27" s="26"/>
      <c r="I27" s="36"/>
      <c r="J27" s="26"/>
      <c r="K27" s="36"/>
      <c r="L27" s="100"/>
      <c r="M27" s="9"/>
      <c r="N27" s="101"/>
      <c r="O27" s="44"/>
      <c r="P27" s="45"/>
      <c r="Q27" s="100"/>
      <c r="R27" s="101"/>
      <c r="S27" s="44"/>
      <c r="T27" s="55"/>
      <c r="U27" s="45"/>
      <c r="V27" s="26"/>
      <c r="W27" s="36"/>
      <c r="X27" s="26"/>
      <c r="Y27" s="44"/>
      <c r="Z27" s="55"/>
      <c r="AA27" s="45"/>
      <c r="AB27" s="26"/>
      <c r="AC27" s="44"/>
      <c r="AD27" s="45"/>
      <c r="AE27" s="100">
        <v>5</v>
      </c>
      <c r="AF27" s="101"/>
      <c r="AG27" s="36"/>
      <c r="AH27">
        <f t="shared" si="0"/>
        <v>5</v>
      </c>
    </row>
    <row r="28" spans="1:34" ht="14" x14ac:dyDescent="0.15">
      <c r="A28" s="80" t="s">
        <v>42</v>
      </c>
      <c r="B28" s="36" t="s">
        <v>180</v>
      </c>
      <c r="C28" s="26" t="s">
        <v>180</v>
      </c>
      <c r="D28" s="44" t="s">
        <v>180</v>
      </c>
      <c r="E28" s="45" t="s">
        <v>180</v>
      </c>
      <c r="F28" s="26" t="s">
        <v>180</v>
      </c>
      <c r="G28" s="36" t="s">
        <v>180</v>
      </c>
      <c r="H28" s="26" t="s">
        <v>180</v>
      </c>
      <c r="I28" s="36" t="s">
        <v>180</v>
      </c>
      <c r="J28" s="26" t="s">
        <v>180</v>
      </c>
      <c r="K28" s="36" t="s">
        <v>180</v>
      </c>
      <c r="L28" s="100" t="s">
        <v>180</v>
      </c>
      <c r="M28" s="9" t="s">
        <v>180</v>
      </c>
      <c r="N28" s="101" t="s">
        <v>180</v>
      </c>
      <c r="O28" s="44">
        <v>2</v>
      </c>
      <c r="P28" s="45" t="s">
        <v>180</v>
      </c>
      <c r="Q28" s="100" t="s">
        <v>180</v>
      </c>
      <c r="R28" s="101" t="s">
        <v>180</v>
      </c>
      <c r="S28" s="44" t="s">
        <v>180</v>
      </c>
      <c r="T28" s="55" t="s">
        <v>180</v>
      </c>
      <c r="U28" s="45" t="s">
        <v>180</v>
      </c>
      <c r="V28" s="26" t="s">
        <v>180</v>
      </c>
      <c r="W28" s="36" t="s">
        <v>180</v>
      </c>
      <c r="X28" s="26" t="s">
        <v>180</v>
      </c>
      <c r="Y28" s="44" t="s">
        <v>180</v>
      </c>
      <c r="Z28" s="55" t="s">
        <v>180</v>
      </c>
      <c r="AA28" s="45" t="s">
        <v>180</v>
      </c>
      <c r="AB28" s="26" t="s">
        <v>180</v>
      </c>
      <c r="AC28" s="44" t="s">
        <v>180</v>
      </c>
      <c r="AD28" s="45" t="s">
        <v>180</v>
      </c>
      <c r="AE28" s="100" t="s">
        <v>180</v>
      </c>
      <c r="AF28" s="101" t="s">
        <v>180</v>
      </c>
      <c r="AG28" s="36">
        <v>1</v>
      </c>
      <c r="AH28">
        <f t="shared" si="0"/>
        <v>3</v>
      </c>
    </row>
    <row r="29" spans="1:34" ht="14" x14ac:dyDescent="0.15">
      <c r="A29" s="80" t="s">
        <v>43</v>
      </c>
      <c r="B29" s="36" t="s">
        <v>180</v>
      </c>
      <c r="C29" s="26" t="s">
        <v>180</v>
      </c>
      <c r="D29" s="44" t="s">
        <v>180</v>
      </c>
      <c r="E29" s="45" t="s">
        <v>180</v>
      </c>
      <c r="F29" s="26" t="s">
        <v>180</v>
      </c>
      <c r="G29" s="36" t="s">
        <v>180</v>
      </c>
      <c r="H29" s="26" t="s">
        <v>180</v>
      </c>
      <c r="I29" s="36" t="s">
        <v>180</v>
      </c>
      <c r="J29" s="26" t="s">
        <v>180</v>
      </c>
      <c r="K29" s="36" t="s">
        <v>180</v>
      </c>
      <c r="L29" s="100" t="s">
        <v>180</v>
      </c>
      <c r="M29" s="9" t="s">
        <v>180</v>
      </c>
      <c r="N29" s="101" t="s">
        <v>180</v>
      </c>
      <c r="O29" s="44" t="s">
        <v>180</v>
      </c>
      <c r="P29" s="45" t="s">
        <v>180</v>
      </c>
      <c r="Q29" s="100" t="s">
        <v>180</v>
      </c>
      <c r="R29" s="101" t="s">
        <v>180</v>
      </c>
      <c r="S29" s="44" t="s">
        <v>180</v>
      </c>
      <c r="T29" s="55" t="s">
        <v>180</v>
      </c>
      <c r="U29" s="45" t="s">
        <v>180</v>
      </c>
      <c r="V29" s="26" t="s">
        <v>180</v>
      </c>
      <c r="W29" s="36" t="s">
        <v>180</v>
      </c>
      <c r="X29" s="26" t="s">
        <v>180</v>
      </c>
      <c r="Y29" s="44" t="s">
        <v>180</v>
      </c>
      <c r="Z29" s="55" t="s">
        <v>180</v>
      </c>
      <c r="AA29" s="45" t="s">
        <v>180</v>
      </c>
      <c r="AB29" s="26" t="s">
        <v>180</v>
      </c>
      <c r="AC29" s="44" t="s">
        <v>180</v>
      </c>
      <c r="AD29" s="45" t="s">
        <v>180</v>
      </c>
      <c r="AE29" s="100" t="s">
        <v>180</v>
      </c>
      <c r="AF29" s="101" t="s">
        <v>180</v>
      </c>
      <c r="AG29" s="36">
        <v>1</v>
      </c>
      <c r="AH29">
        <f t="shared" si="0"/>
        <v>1</v>
      </c>
    </row>
    <row r="30" spans="1:34" ht="14" x14ac:dyDescent="0.15">
      <c r="A30" s="81" t="s">
        <v>44</v>
      </c>
      <c r="B30" s="36" t="s">
        <v>180</v>
      </c>
      <c r="C30" s="26" t="s">
        <v>180</v>
      </c>
      <c r="D30" s="44" t="s">
        <v>180</v>
      </c>
      <c r="E30" s="45" t="s">
        <v>180</v>
      </c>
      <c r="F30" s="26" t="s">
        <v>180</v>
      </c>
      <c r="G30" s="36" t="s">
        <v>180</v>
      </c>
      <c r="H30" s="26" t="s">
        <v>180</v>
      </c>
      <c r="I30" s="36" t="s">
        <v>180</v>
      </c>
      <c r="J30" s="26" t="s">
        <v>180</v>
      </c>
      <c r="K30" s="36" t="s">
        <v>180</v>
      </c>
      <c r="L30" s="100" t="s">
        <v>180</v>
      </c>
      <c r="M30" s="9" t="s">
        <v>180</v>
      </c>
      <c r="N30" s="101" t="s">
        <v>180</v>
      </c>
      <c r="O30" s="44" t="s">
        <v>180</v>
      </c>
      <c r="P30" s="45" t="s">
        <v>180</v>
      </c>
      <c r="Q30" s="100" t="s">
        <v>180</v>
      </c>
      <c r="R30" s="101" t="s">
        <v>180</v>
      </c>
      <c r="S30" s="44" t="s">
        <v>180</v>
      </c>
      <c r="T30" s="55" t="s">
        <v>180</v>
      </c>
      <c r="U30" s="45" t="s">
        <v>180</v>
      </c>
      <c r="V30" s="26" t="s">
        <v>180</v>
      </c>
      <c r="W30" s="36" t="s">
        <v>180</v>
      </c>
      <c r="X30" s="26" t="s">
        <v>180</v>
      </c>
      <c r="Y30" s="44" t="s">
        <v>180</v>
      </c>
      <c r="Z30" s="55" t="s">
        <v>180</v>
      </c>
      <c r="AA30" s="45" t="s">
        <v>180</v>
      </c>
      <c r="AB30" s="26" t="s">
        <v>180</v>
      </c>
      <c r="AC30" s="44" t="s">
        <v>180</v>
      </c>
      <c r="AD30" s="45" t="s">
        <v>180</v>
      </c>
      <c r="AE30" s="100" t="s">
        <v>180</v>
      </c>
      <c r="AF30" s="101" t="s">
        <v>180</v>
      </c>
      <c r="AG30" s="36" t="s">
        <v>180</v>
      </c>
      <c r="AH30">
        <f t="shared" si="0"/>
        <v>0</v>
      </c>
    </row>
    <row r="31" spans="1:34" ht="14" x14ac:dyDescent="0.15">
      <c r="A31" s="135" t="s">
        <v>279</v>
      </c>
      <c r="B31" s="36"/>
      <c r="C31" s="26"/>
      <c r="D31" s="44"/>
      <c r="E31" s="45"/>
      <c r="F31" s="26"/>
      <c r="G31" s="36"/>
      <c r="H31" s="26"/>
      <c r="I31" s="36"/>
      <c r="J31" s="26"/>
      <c r="K31" s="36"/>
      <c r="L31" s="100"/>
      <c r="M31" s="9"/>
      <c r="N31" s="101">
        <v>1</v>
      </c>
      <c r="O31" s="44"/>
      <c r="P31" s="45"/>
      <c r="Q31" s="100"/>
      <c r="R31" s="101"/>
      <c r="S31" s="44"/>
      <c r="T31" s="55"/>
      <c r="U31" s="45"/>
      <c r="V31" s="26"/>
      <c r="W31" s="36"/>
      <c r="X31" s="26"/>
      <c r="Y31" s="44"/>
      <c r="Z31" s="55"/>
      <c r="AA31" s="45"/>
      <c r="AB31" s="26"/>
      <c r="AC31" s="44"/>
      <c r="AD31" s="45"/>
      <c r="AE31" s="100"/>
      <c r="AF31" s="101"/>
      <c r="AG31" s="36"/>
      <c r="AH31">
        <f t="shared" si="0"/>
        <v>1</v>
      </c>
    </row>
    <row r="32" spans="1:34" ht="14" x14ac:dyDescent="0.15">
      <c r="A32" s="80" t="s">
        <v>45</v>
      </c>
      <c r="B32" s="36" t="s">
        <v>180</v>
      </c>
      <c r="C32" s="26" t="s">
        <v>180</v>
      </c>
      <c r="D32" s="44" t="s">
        <v>180</v>
      </c>
      <c r="E32" s="45" t="s">
        <v>180</v>
      </c>
      <c r="F32" s="26" t="s">
        <v>180</v>
      </c>
      <c r="G32" s="36" t="s">
        <v>180</v>
      </c>
      <c r="H32" s="26" t="s">
        <v>180</v>
      </c>
      <c r="I32" s="36" t="s">
        <v>180</v>
      </c>
      <c r="J32" s="26" t="s">
        <v>180</v>
      </c>
      <c r="K32" s="36" t="s">
        <v>180</v>
      </c>
      <c r="L32" s="100" t="s">
        <v>180</v>
      </c>
      <c r="M32" s="9" t="s">
        <v>180</v>
      </c>
      <c r="N32" s="101" t="s">
        <v>180</v>
      </c>
      <c r="O32" s="44" t="s">
        <v>180</v>
      </c>
      <c r="P32" s="45" t="s">
        <v>180</v>
      </c>
      <c r="Q32" s="100" t="s">
        <v>180</v>
      </c>
      <c r="R32" s="101" t="s">
        <v>180</v>
      </c>
      <c r="S32" s="44" t="s">
        <v>180</v>
      </c>
      <c r="T32" s="55" t="s">
        <v>180</v>
      </c>
      <c r="U32" s="45" t="s">
        <v>180</v>
      </c>
      <c r="V32" s="26">
        <v>2</v>
      </c>
      <c r="W32" s="36" t="s">
        <v>180</v>
      </c>
      <c r="X32" s="26" t="s">
        <v>180</v>
      </c>
      <c r="Y32" s="44" t="s">
        <v>180</v>
      </c>
      <c r="Z32" s="55" t="s">
        <v>180</v>
      </c>
      <c r="AA32" s="45" t="s">
        <v>180</v>
      </c>
      <c r="AB32" s="26" t="s">
        <v>180</v>
      </c>
      <c r="AC32" s="44" t="s">
        <v>180</v>
      </c>
      <c r="AD32" s="45" t="s">
        <v>180</v>
      </c>
      <c r="AE32" s="100" t="s">
        <v>180</v>
      </c>
      <c r="AF32" s="101" t="s">
        <v>180</v>
      </c>
      <c r="AG32" s="36" t="s">
        <v>180</v>
      </c>
      <c r="AH32">
        <f t="shared" si="0"/>
        <v>2</v>
      </c>
    </row>
    <row r="33" spans="1:34" ht="14" x14ac:dyDescent="0.15">
      <c r="A33" s="80" t="s">
        <v>47</v>
      </c>
      <c r="B33" s="36" t="s">
        <v>180</v>
      </c>
      <c r="C33" s="26" t="s">
        <v>180</v>
      </c>
      <c r="D33" s="44" t="s">
        <v>180</v>
      </c>
      <c r="E33" s="45" t="s">
        <v>180</v>
      </c>
      <c r="F33" s="26" t="s">
        <v>180</v>
      </c>
      <c r="G33" s="36" t="s">
        <v>180</v>
      </c>
      <c r="H33" s="26" t="s">
        <v>180</v>
      </c>
      <c r="I33" s="36" t="s">
        <v>180</v>
      </c>
      <c r="J33" s="26">
        <v>5</v>
      </c>
      <c r="K33" s="36" t="s">
        <v>180</v>
      </c>
      <c r="L33" s="100">
        <v>2</v>
      </c>
      <c r="M33" s="9" t="s">
        <v>180</v>
      </c>
      <c r="N33" s="101">
        <v>1</v>
      </c>
      <c r="O33" s="44" t="s">
        <v>180</v>
      </c>
      <c r="P33" s="45" t="s">
        <v>180</v>
      </c>
      <c r="Q33" s="100" t="s">
        <v>180</v>
      </c>
      <c r="R33" s="101" t="s">
        <v>180</v>
      </c>
      <c r="S33" s="44">
        <v>26</v>
      </c>
      <c r="T33" s="55">
        <v>2</v>
      </c>
      <c r="U33" s="45">
        <v>11</v>
      </c>
      <c r="V33" s="26">
        <v>3</v>
      </c>
      <c r="W33" s="36">
        <v>2</v>
      </c>
      <c r="X33" s="26" t="s">
        <v>180</v>
      </c>
      <c r="Y33" s="44" t="s">
        <v>180</v>
      </c>
      <c r="Z33" s="55" t="s">
        <v>180</v>
      </c>
      <c r="AA33" s="45" t="s">
        <v>180</v>
      </c>
      <c r="AB33" s="26" t="s">
        <v>180</v>
      </c>
      <c r="AC33" s="44">
        <v>2</v>
      </c>
      <c r="AD33" s="45" t="s">
        <v>180</v>
      </c>
      <c r="AE33" s="100" t="s">
        <v>180</v>
      </c>
      <c r="AF33" s="101" t="s">
        <v>180</v>
      </c>
      <c r="AG33" s="36" t="s">
        <v>180</v>
      </c>
      <c r="AH33">
        <f t="shared" si="0"/>
        <v>54</v>
      </c>
    </row>
    <row r="34" spans="1:34" ht="14" x14ac:dyDescent="0.15">
      <c r="A34" s="80" t="s">
        <v>48</v>
      </c>
      <c r="B34" s="36" t="s">
        <v>180</v>
      </c>
      <c r="C34" s="26" t="s">
        <v>180</v>
      </c>
      <c r="D34" s="44" t="s">
        <v>180</v>
      </c>
      <c r="E34" s="45" t="s">
        <v>180</v>
      </c>
      <c r="F34" s="26" t="s">
        <v>180</v>
      </c>
      <c r="G34" s="36" t="s">
        <v>180</v>
      </c>
      <c r="H34" s="26" t="s">
        <v>180</v>
      </c>
      <c r="I34" s="36" t="s">
        <v>180</v>
      </c>
      <c r="J34" s="26" t="s">
        <v>180</v>
      </c>
      <c r="K34" s="36" t="s">
        <v>180</v>
      </c>
      <c r="L34" s="100" t="s">
        <v>180</v>
      </c>
      <c r="M34" s="9">
        <v>1</v>
      </c>
      <c r="N34" s="101" t="s">
        <v>180</v>
      </c>
      <c r="O34" s="44" t="s">
        <v>180</v>
      </c>
      <c r="P34" s="45" t="s">
        <v>180</v>
      </c>
      <c r="Q34" s="100" t="s">
        <v>180</v>
      </c>
      <c r="R34" s="101" t="s">
        <v>180</v>
      </c>
      <c r="S34" s="44" t="s">
        <v>180</v>
      </c>
      <c r="T34" s="55" t="s">
        <v>180</v>
      </c>
      <c r="U34" s="45" t="s">
        <v>180</v>
      </c>
      <c r="V34" s="26" t="s">
        <v>180</v>
      </c>
      <c r="W34" s="36" t="s">
        <v>180</v>
      </c>
      <c r="X34" s="26" t="s">
        <v>180</v>
      </c>
      <c r="Y34" s="44" t="s">
        <v>180</v>
      </c>
      <c r="Z34" s="55">
        <v>3</v>
      </c>
      <c r="AA34" s="45" t="s">
        <v>180</v>
      </c>
      <c r="AB34" s="26" t="s">
        <v>180</v>
      </c>
      <c r="AC34" s="44" t="s">
        <v>180</v>
      </c>
      <c r="AD34" s="45" t="s">
        <v>180</v>
      </c>
      <c r="AE34" s="100" t="s">
        <v>180</v>
      </c>
      <c r="AF34" s="101" t="s">
        <v>180</v>
      </c>
      <c r="AG34" s="36" t="s">
        <v>180</v>
      </c>
      <c r="AH34">
        <f t="shared" si="0"/>
        <v>4</v>
      </c>
    </row>
    <row r="35" spans="1:34" ht="14" x14ac:dyDescent="0.15">
      <c r="A35" s="80" t="s">
        <v>49</v>
      </c>
      <c r="B35" s="36" t="s">
        <v>180</v>
      </c>
      <c r="C35" s="26" t="s">
        <v>180</v>
      </c>
      <c r="D35" s="44" t="s">
        <v>180</v>
      </c>
      <c r="E35" s="45" t="s">
        <v>180</v>
      </c>
      <c r="F35" s="26" t="s">
        <v>180</v>
      </c>
      <c r="G35" s="36" t="s">
        <v>180</v>
      </c>
      <c r="H35" s="26" t="s">
        <v>180</v>
      </c>
      <c r="I35" s="36" t="s">
        <v>180</v>
      </c>
      <c r="J35" s="26" t="s">
        <v>180</v>
      </c>
      <c r="K35" s="36" t="s">
        <v>180</v>
      </c>
      <c r="L35" s="100" t="s">
        <v>180</v>
      </c>
      <c r="M35" s="9" t="s">
        <v>180</v>
      </c>
      <c r="N35" s="101" t="s">
        <v>180</v>
      </c>
      <c r="O35" s="44">
        <v>1</v>
      </c>
      <c r="P35" s="45" t="s">
        <v>180</v>
      </c>
      <c r="Q35" s="100">
        <v>1</v>
      </c>
      <c r="R35" s="101">
        <v>1</v>
      </c>
      <c r="S35" s="44" t="s">
        <v>180</v>
      </c>
      <c r="T35" s="55" t="s">
        <v>180</v>
      </c>
      <c r="U35" s="45" t="s">
        <v>180</v>
      </c>
      <c r="V35" s="26" t="s">
        <v>180</v>
      </c>
      <c r="W35" s="36" t="s">
        <v>180</v>
      </c>
      <c r="X35" s="26" t="s">
        <v>180</v>
      </c>
      <c r="Y35" s="44">
        <v>1</v>
      </c>
      <c r="Z35" s="55">
        <v>11</v>
      </c>
      <c r="AA35" s="45">
        <v>21</v>
      </c>
      <c r="AB35" s="26" t="s">
        <v>180</v>
      </c>
      <c r="AC35" s="44" t="s">
        <v>180</v>
      </c>
      <c r="AD35" s="45" t="s">
        <v>180</v>
      </c>
      <c r="AE35" s="100">
        <v>23</v>
      </c>
      <c r="AF35" s="101">
        <v>26</v>
      </c>
      <c r="AG35" s="36">
        <v>14</v>
      </c>
      <c r="AH35">
        <f t="shared" si="0"/>
        <v>99</v>
      </c>
    </row>
    <row r="36" spans="1:34" ht="14" x14ac:dyDescent="0.15">
      <c r="A36" s="80" t="s">
        <v>50</v>
      </c>
      <c r="B36" s="36" t="s">
        <v>180</v>
      </c>
      <c r="C36" s="26" t="s">
        <v>180</v>
      </c>
      <c r="D36" s="44" t="s">
        <v>180</v>
      </c>
      <c r="E36" s="45" t="s">
        <v>180</v>
      </c>
      <c r="F36" s="26" t="s">
        <v>180</v>
      </c>
      <c r="G36" s="36" t="s">
        <v>180</v>
      </c>
      <c r="H36" s="26" t="s">
        <v>180</v>
      </c>
      <c r="I36" s="36" t="s">
        <v>180</v>
      </c>
      <c r="J36" s="26" t="s">
        <v>180</v>
      </c>
      <c r="K36" s="36" t="s">
        <v>180</v>
      </c>
      <c r="L36" s="100" t="s">
        <v>180</v>
      </c>
      <c r="M36" s="9" t="s">
        <v>180</v>
      </c>
      <c r="N36" s="101" t="s">
        <v>180</v>
      </c>
      <c r="O36" s="44" t="s">
        <v>180</v>
      </c>
      <c r="P36" s="45" t="s">
        <v>180</v>
      </c>
      <c r="Q36" s="100" t="s">
        <v>180</v>
      </c>
      <c r="R36" s="101" t="s">
        <v>180</v>
      </c>
      <c r="S36" s="44" t="s">
        <v>180</v>
      </c>
      <c r="T36" s="55" t="s">
        <v>180</v>
      </c>
      <c r="U36" s="45" t="s">
        <v>180</v>
      </c>
      <c r="V36" s="26" t="s">
        <v>180</v>
      </c>
      <c r="W36" s="36" t="s">
        <v>180</v>
      </c>
      <c r="X36" s="26" t="s">
        <v>180</v>
      </c>
      <c r="Y36" s="44" t="s">
        <v>180</v>
      </c>
      <c r="Z36" s="55">
        <v>44</v>
      </c>
      <c r="AA36" s="45" t="s">
        <v>180</v>
      </c>
      <c r="AB36" s="26" t="s">
        <v>180</v>
      </c>
      <c r="AC36" s="44" t="s">
        <v>180</v>
      </c>
      <c r="AD36" s="45" t="s">
        <v>180</v>
      </c>
      <c r="AE36" s="100" t="s">
        <v>180</v>
      </c>
      <c r="AF36" s="101" t="s">
        <v>180</v>
      </c>
      <c r="AG36" s="36" t="s">
        <v>180</v>
      </c>
      <c r="AH36">
        <f t="shared" si="0"/>
        <v>44</v>
      </c>
    </row>
    <row r="37" spans="1:34" ht="14" x14ac:dyDescent="0.15">
      <c r="A37" s="80" t="s">
        <v>51</v>
      </c>
      <c r="B37" s="36" t="s">
        <v>180</v>
      </c>
      <c r="C37" s="26">
        <v>2</v>
      </c>
      <c r="D37" s="44" t="s">
        <v>180</v>
      </c>
      <c r="E37" s="45" t="s">
        <v>180</v>
      </c>
      <c r="F37" s="26" t="s">
        <v>180</v>
      </c>
      <c r="G37" s="36" t="s">
        <v>180</v>
      </c>
      <c r="H37" s="26" t="s">
        <v>180</v>
      </c>
      <c r="I37" s="36">
        <v>87</v>
      </c>
      <c r="J37" s="26">
        <v>5</v>
      </c>
      <c r="K37" s="36">
        <v>2</v>
      </c>
      <c r="L37" s="100" t="s">
        <v>180</v>
      </c>
      <c r="M37" s="9" t="s">
        <v>180</v>
      </c>
      <c r="N37" s="101" t="s">
        <v>180</v>
      </c>
      <c r="O37" s="44" t="s">
        <v>180</v>
      </c>
      <c r="P37" s="45" t="s">
        <v>180</v>
      </c>
      <c r="Q37" s="100">
        <v>19</v>
      </c>
      <c r="R37" s="101" t="s">
        <v>180</v>
      </c>
      <c r="S37" s="44">
        <v>5</v>
      </c>
      <c r="T37" s="55" t="s">
        <v>180</v>
      </c>
      <c r="U37" s="45" t="s">
        <v>180</v>
      </c>
      <c r="V37" s="26" t="s">
        <v>180</v>
      </c>
      <c r="W37" s="36" t="s">
        <v>180</v>
      </c>
      <c r="X37" s="26" t="s">
        <v>180</v>
      </c>
      <c r="Y37" s="44" t="s">
        <v>180</v>
      </c>
      <c r="Z37" s="55" t="s">
        <v>180</v>
      </c>
      <c r="AA37" s="45" t="s">
        <v>180</v>
      </c>
      <c r="AB37" s="26" t="s">
        <v>180</v>
      </c>
      <c r="AC37" s="44" t="s">
        <v>180</v>
      </c>
      <c r="AD37" s="45">
        <v>3</v>
      </c>
      <c r="AE37" s="100" t="s">
        <v>180</v>
      </c>
      <c r="AF37" s="101" t="s">
        <v>180</v>
      </c>
      <c r="AG37" s="36" t="s">
        <v>180</v>
      </c>
      <c r="AH37">
        <f t="shared" si="0"/>
        <v>123</v>
      </c>
    </row>
    <row r="38" spans="1:34" ht="14" x14ac:dyDescent="0.15">
      <c r="A38" s="80" t="s">
        <v>152</v>
      </c>
      <c r="B38" s="36" t="s">
        <v>180</v>
      </c>
      <c r="C38" s="26" t="s">
        <v>180</v>
      </c>
      <c r="D38" s="44" t="s">
        <v>180</v>
      </c>
      <c r="E38" s="45" t="s">
        <v>180</v>
      </c>
      <c r="F38" s="26" t="s">
        <v>180</v>
      </c>
      <c r="G38" s="36" t="s">
        <v>180</v>
      </c>
      <c r="H38" s="26" t="s">
        <v>180</v>
      </c>
      <c r="I38" s="36" t="s">
        <v>180</v>
      </c>
      <c r="J38" s="26" t="s">
        <v>180</v>
      </c>
      <c r="K38" s="36" t="s">
        <v>180</v>
      </c>
      <c r="L38" s="100" t="s">
        <v>180</v>
      </c>
      <c r="M38" s="9" t="s">
        <v>180</v>
      </c>
      <c r="N38" s="101" t="s">
        <v>180</v>
      </c>
      <c r="O38" s="44" t="s">
        <v>180</v>
      </c>
      <c r="P38" s="45" t="s">
        <v>180</v>
      </c>
      <c r="Q38" s="100" t="s">
        <v>180</v>
      </c>
      <c r="R38" s="101" t="s">
        <v>180</v>
      </c>
      <c r="S38" s="44" t="s">
        <v>180</v>
      </c>
      <c r="T38" s="55" t="s">
        <v>180</v>
      </c>
      <c r="U38" s="45" t="s">
        <v>180</v>
      </c>
      <c r="V38" s="26">
        <v>3</v>
      </c>
      <c r="W38" s="36">
        <v>18</v>
      </c>
      <c r="X38" s="26" t="s">
        <v>180</v>
      </c>
      <c r="Y38" s="44" t="s">
        <v>180</v>
      </c>
      <c r="Z38" s="55">
        <v>1</v>
      </c>
      <c r="AA38" s="45" t="s">
        <v>180</v>
      </c>
      <c r="AB38" s="26" t="s">
        <v>180</v>
      </c>
      <c r="AC38" s="44" t="s">
        <v>180</v>
      </c>
      <c r="AD38" s="45" t="s">
        <v>180</v>
      </c>
      <c r="AE38" s="100">
        <v>1</v>
      </c>
      <c r="AF38" s="101" t="s">
        <v>180</v>
      </c>
      <c r="AG38" s="36" t="s">
        <v>180</v>
      </c>
      <c r="AH38">
        <f t="shared" si="0"/>
        <v>23</v>
      </c>
    </row>
    <row r="39" spans="1:34" ht="14" x14ac:dyDescent="0.15">
      <c r="A39" s="80" t="s">
        <v>179</v>
      </c>
      <c r="B39" s="36" t="s">
        <v>180</v>
      </c>
      <c r="C39" s="26" t="s">
        <v>180</v>
      </c>
      <c r="D39" s="44" t="s">
        <v>180</v>
      </c>
      <c r="E39" s="45" t="s">
        <v>180</v>
      </c>
      <c r="F39" s="26" t="s">
        <v>180</v>
      </c>
      <c r="G39" s="36" t="s">
        <v>180</v>
      </c>
      <c r="H39" s="26" t="s">
        <v>180</v>
      </c>
      <c r="I39" s="36" t="s">
        <v>180</v>
      </c>
      <c r="J39" s="26" t="s">
        <v>180</v>
      </c>
      <c r="K39" s="36" t="s">
        <v>180</v>
      </c>
      <c r="L39" s="100" t="s">
        <v>180</v>
      </c>
      <c r="M39" s="9" t="s">
        <v>180</v>
      </c>
      <c r="N39" s="101" t="s">
        <v>180</v>
      </c>
      <c r="O39" s="44" t="s">
        <v>180</v>
      </c>
      <c r="P39" s="45" t="s">
        <v>180</v>
      </c>
      <c r="Q39" s="100">
        <v>20</v>
      </c>
      <c r="R39" s="101">
        <v>1</v>
      </c>
      <c r="S39" s="44">
        <v>6</v>
      </c>
      <c r="T39" s="55">
        <v>21</v>
      </c>
      <c r="U39" s="45">
        <v>2</v>
      </c>
      <c r="V39" s="26" t="s">
        <v>180</v>
      </c>
      <c r="W39" s="36" t="s">
        <v>180</v>
      </c>
      <c r="X39" s="26" t="s">
        <v>180</v>
      </c>
      <c r="Y39" s="44" t="s">
        <v>180</v>
      </c>
      <c r="Z39" s="55" t="s">
        <v>180</v>
      </c>
      <c r="AA39" s="45" t="s">
        <v>180</v>
      </c>
      <c r="AB39" s="26" t="s">
        <v>180</v>
      </c>
      <c r="AC39" s="44">
        <v>2</v>
      </c>
      <c r="AD39" s="45" t="s">
        <v>180</v>
      </c>
      <c r="AE39" s="100" t="s">
        <v>180</v>
      </c>
      <c r="AF39" s="101" t="s">
        <v>180</v>
      </c>
      <c r="AG39" s="36" t="s">
        <v>180</v>
      </c>
      <c r="AH39">
        <f t="shared" si="0"/>
        <v>52</v>
      </c>
    </row>
    <row r="40" spans="1:34" ht="14" x14ac:dyDescent="0.15">
      <c r="A40" s="81" t="s">
        <v>153</v>
      </c>
      <c r="B40" s="36" t="s">
        <v>180</v>
      </c>
      <c r="C40" s="26" t="s">
        <v>180</v>
      </c>
      <c r="D40" s="44" t="s">
        <v>180</v>
      </c>
      <c r="E40" s="45" t="s">
        <v>180</v>
      </c>
      <c r="F40" s="26" t="s">
        <v>180</v>
      </c>
      <c r="G40" s="36" t="s">
        <v>180</v>
      </c>
      <c r="H40" s="26" t="s">
        <v>180</v>
      </c>
      <c r="I40" s="36" t="s">
        <v>180</v>
      </c>
      <c r="J40" s="26" t="s">
        <v>180</v>
      </c>
      <c r="K40" s="36" t="s">
        <v>180</v>
      </c>
      <c r="L40" s="100" t="s">
        <v>180</v>
      </c>
      <c r="M40" s="9" t="s">
        <v>180</v>
      </c>
      <c r="N40" s="101" t="s">
        <v>180</v>
      </c>
      <c r="O40" s="44" t="s">
        <v>180</v>
      </c>
      <c r="P40" s="45" t="s">
        <v>180</v>
      </c>
      <c r="Q40" s="100" t="s">
        <v>180</v>
      </c>
      <c r="R40" s="101" t="s">
        <v>180</v>
      </c>
      <c r="S40" s="44" t="s">
        <v>180</v>
      </c>
      <c r="T40" s="55" t="s">
        <v>180</v>
      </c>
      <c r="U40" s="45" t="s">
        <v>180</v>
      </c>
      <c r="V40" s="26" t="s">
        <v>180</v>
      </c>
      <c r="W40" s="36" t="s">
        <v>180</v>
      </c>
      <c r="X40" s="26" t="s">
        <v>180</v>
      </c>
      <c r="Y40" s="44" t="s">
        <v>180</v>
      </c>
      <c r="Z40" s="55" t="s">
        <v>180</v>
      </c>
      <c r="AA40" s="45" t="s">
        <v>180</v>
      </c>
      <c r="AB40" s="26" t="s">
        <v>180</v>
      </c>
      <c r="AC40" s="44" t="s">
        <v>180</v>
      </c>
      <c r="AD40" s="45" t="s">
        <v>180</v>
      </c>
      <c r="AE40" s="100" t="s">
        <v>180</v>
      </c>
      <c r="AF40" s="101" t="s">
        <v>180</v>
      </c>
      <c r="AG40" s="36" t="s">
        <v>180</v>
      </c>
      <c r="AH40">
        <f t="shared" si="0"/>
        <v>0</v>
      </c>
    </row>
    <row r="41" spans="1:34" ht="14" x14ac:dyDescent="0.15">
      <c r="A41" s="80" t="s">
        <v>284</v>
      </c>
      <c r="B41" s="36"/>
      <c r="C41" s="26"/>
      <c r="D41" s="44"/>
      <c r="E41" s="45"/>
      <c r="F41" s="26"/>
      <c r="G41" s="36"/>
      <c r="H41" s="26"/>
      <c r="I41" s="36"/>
      <c r="J41" s="26"/>
      <c r="K41" s="36"/>
      <c r="L41" s="100"/>
      <c r="M41" s="9"/>
      <c r="N41" s="101"/>
      <c r="O41" s="44"/>
      <c r="P41" s="45"/>
      <c r="Q41" s="100"/>
      <c r="R41" s="101"/>
      <c r="S41" s="44"/>
      <c r="T41" s="55"/>
      <c r="U41" s="45">
        <v>8</v>
      </c>
      <c r="V41" s="26"/>
      <c r="W41" s="36"/>
      <c r="X41" s="26"/>
      <c r="Y41" s="44"/>
      <c r="Z41" s="55"/>
      <c r="AA41" s="45"/>
      <c r="AB41" s="26"/>
      <c r="AC41" s="306" t="s">
        <v>271</v>
      </c>
      <c r="AD41" s="45">
        <v>9</v>
      </c>
      <c r="AE41" s="100"/>
      <c r="AF41" s="101"/>
      <c r="AG41" s="36"/>
      <c r="AH41">
        <f t="shared" si="0"/>
        <v>17</v>
      </c>
    </row>
    <row r="42" spans="1:34" ht="14" x14ac:dyDescent="0.15">
      <c r="A42" s="80" t="s">
        <v>155</v>
      </c>
      <c r="B42" s="36" t="s">
        <v>180</v>
      </c>
      <c r="C42" s="26" t="s">
        <v>180</v>
      </c>
      <c r="D42" s="44" t="s">
        <v>180</v>
      </c>
      <c r="E42" s="45" t="s">
        <v>180</v>
      </c>
      <c r="F42" s="26" t="s">
        <v>180</v>
      </c>
      <c r="G42" s="36" t="s">
        <v>180</v>
      </c>
      <c r="H42" s="26" t="s">
        <v>180</v>
      </c>
      <c r="I42" s="36" t="s">
        <v>180</v>
      </c>
      <c r="J42" s="26" t="s">
        <v>180</v>
      </c>
      <c r="K42" s="36" t="s">
        <v>180</v>
      </c>
      <c r="L42" s="100" t="s">
        <v>180</v>
      </c>
      <c r="M42" s="9" t="s">
        <v>180</v>
      </c>
      <c r="N42" s="101" t="s">
        <v>180</v>
      </c>
      <c r="O42" s="44" t="s">
        <v>180</v>
      </c>
      <c r="P42" s="45" t="s">
        <v>180</v>
      </c>
      <c r="Q42" s="100" t="s">
        <v>180</v>
      </c>
      <c r="R42" s="101" t="s">
        <v>180</v>
      </c>
      <c r="S42" s="44" t="s">
        <v>180</v>
      </c>
      <c r="T42" s="55" t="s">
        <v>180</v>
      </c>
      <c r="U42" s="45" t="s">
        <v>180</v>
      </c>
      <c r="V42" s="26" t="s">
        <v>180</v>
      </c>
      <c r="W42" s="36">
        <v>1</v>
      </c>
      <c r="X42" s="26" t="s">
        <v>180</v>
      </c>
      <c r="Y42" s="44" t="s">
        <v>180</v>
      </c>
      <c r="Z42" s="55" t="s">
        <v>180</v>
      </c>
      <c r="AA42" s="45" t="s">
        <v>180</v>
      </c>
      <c r="AB42" s="26" t="s">
        <v>180</v>
      </c>
      <c r="AC42" s="44" t="s">
        <v>180</v>
      </c>
      <c r="AD42" s="45" t="s">
        <v>180</v>
      </c>
      <c r="AE42" s="100" t="s">
        <v>180</v>
      </c>
      <c r="AF42" s="101" t="s">
        <v>180</v>
      </c>
      <c r="AG42" s="36" t="s">
        <v>180</v>
      </c>
      <c r="AH42">
        <f t="shared" si="0"/>
        <v>1</v>
      </c>
    </row>
    <row r="43" spans="1:34" ht="14" x14ac:dyDescent="0.15">
      <c r="A43" s="80" t="s">
        <v>156</v>
      </c>
      <c r="B43" s="36" t="s">
        <v>180</v>
      </c>
      <c r="C43" s="26" t="s">
        <v>180</v>
      </c>
      <c r="D43" s="44" t="s">
        <v>180</v>
      </c>
      <c r="E43" s="45" t="s">
        <v>180</v>
      </c>
      <c r="F43" s="26" t="s">
        <v>180</v>
      </c>
      <c r="G43" s="36" t="s">
        <v>180</v>
      </c>
      <c r="H43" s="26" t="s">
        <v>180</v>
      </c>
      <c r="I43" s="36">
        <v>15</v>
      </c>
      <c r="J43" s="26" t="s">
        <v>180</v>
      </c>
      <c r="K43" s="36">
        <v>9</v>
      </c>
      <c r="L43" s="100" t="s">
        <v>180</v>
      </c>
      <c r="M43" s="9">
        <v>2</v>
      </c>
      <c r="N43" s="101" t="s">
        <v>180</v>
      </c>
      <c r="O43" s="44" t="s">
        <v>180</v>
      </c>
      <c r="P43" s="45" t="s">
        <v>180</v>
      </c>
      <c r="Q43" s="100" t="s">
        <v>180</v>
      </c>
      <c r="R43" s="101" t="s">
        <v>180</v>
      </c>
      <c r="S43" s="44">
        <v>2</v>
      </c>
      <c r="T43" s="55">
        <v>4</v>
      </c>
      <c r="U43" s="45">
        <v>1</v>
      </c>
      <c r="V43" s="26" t="s">
        <v>180</v>
      </c>
      <c r="W43" s="36" t="s">
        <v>180</v>
      </c>
      <c r="X43" s="26" t="s">
        <v>180</v>
      </c>
      <c r="Y43" s="44" t="s">
        <v>180</v>
      </c>
      <c r="Z43" s="55" t="s">
        <v>180</v>
      </c>
      <c r="AA43" s="45" t="s">
        <v>180</v>
      </c>
      <c r="AB43" s="26" t="s">
        <v>180</v>
      </c>
      <c r="AC43" s="44">
        <v>1</v>
      </c>
      <c r="AD43" s="45">
        <v>1</v>
      </c>
      <c r="AE43" s="100" t="s">
        <v>180</v>
      </c>
      <c r="AF43" s="101" t="s">
        <v>180</v>
      </c>
      <c r="AG43" s="36" t="s">
        <v>180</v>
      </c>
      <c r="AH43">
        <f t="shared" si="0"/>
        <v>35</v>
      </c>
    </row>
    <row r="44" spans="1:34" ht="14" x14ac:dyDescent="0.15">
      <c r="A44" s="80" t="s">
        <v>157</v>
      </c>
      <c r="B44" s="36" t="s">
        <v>180</v>
      </c>
      <c r="C44" s="26" t="s">
        <v>180</v>
      </c>
      <c r="D44" s="44" t="s">
        <v>180</v>
      </c>
      <c r="E44" s="45" t="s">
        <v>180</v>
      </c>
      <c r="F44" s="26" t="s">
        <v>180</v>
      </c>
      <c r="G44" s="36" t="s">
        <v>180</v>
      </c>
      <c r="H44" s="26" t="s">
        <v>180</v>
      </c>
      <c r="I44" s="36" t="s">
        <v>180</v>
      </c>
      <c r="J44" s="26" t="s">
        <v>180</v>
      </c>
      <c r="K44" s="36" t="s">
        <v>180</v>
      </c>
      <c r="L44" s="100" t="s">
        <v>180</v>
      </c>
      <c r="M44" s="9" t="s">
        <v>180</v>
      </c>
      <c r="N44" s="101" t="s">
        <v>180</v>
      </c>
      <c r="O44" s="44" t="s">
        <v>180</v>
      </c>
      <c r="P44" s="45" t="s">
        <v>180</v>
      </c>
      <c r="Q44" s="100" t="s">
        <v>180</v>
      </c>
      <c r="R44" s="101" t="s">
        <v>180</v>
      </c>
      <c r="S44" s="44" t="s">
        <v>180</v>
      </c>
      <c r="T44" s="55" t="s">
        <v>180</v>
      </c>
      <c r="U44" s="45">
        <v>1</v>
      </c>
      <c r="V44" s="26" t="s">
        <v>180</v>
      </c>
      <c r="W44" s="36" t="s">
        <v>180</v>
      </c>
      <c r="X44" s="26" t="s">
        <v>180</v>
      </c>
      <c r="Y44" s="44" t="s">
        <v>180</v>
      </c>
      <c r="Z44" s="55" t="s">
        <v>180</v>
      </c>
      <c r="AA44" s="45" t="s">
        <v>180</v>
      </c>
      <c r="AB44" s="26" t="s">
        <v>180</v>
      </c>
      <c r="AC44" s="44" t="s">
        <v>180</v>
      </c>
      <c r="AD44" s="45" t="s">
        <v>180</v>
      </c>
      <c r="AE44" s="100" t="s">
        <v>180</v>
      </c>
      <c r="AF44" s="101" t="s">
        <v>180</v>
      </c>
      <c r="AG44" s="36" t="s">
        <v>180</v>
      </c>
      <c r="AH44">
        <f t="shared" si="0"/>
        <v>1</v>
      </c>
    </row>
    <row r="45" spans="1:34" ht="14" x14ac:dyDescent="0.15">
      <c r="A45" s="81" t="s">
        <v>158</v>
      </c>
      <c r="B45" s="36" t="s">
        <v>180</v>
      </c>
      <c r="C45" s="26" t="s">
        <v>180</v>
      </c>
      <c r="D45" s="44" t="s">
        <v>180</v>
      </c>
      <c r="E45" s="45" t="s">
        <v>180</v>
      </c>
      <c r="F45" s="26" t="s">
        <v>180</v>
      </c>
      <c r="G45" s="36" t="s">
        <v>180</v>
      </c>
      <c r="H45" s="26" t="s">
        <v>180</v>
      </c>
      <c r="I45" s="36" t="s">
        <v>180</v>
      </c>
      <c r="J45" s="26" t="s">
        <v>180</v>
      </c>
      <c r="K45" s="36" t="s">
        <v>180</v>
      </c>
      <c r="L45" s="100" t="s">
        <v>180</v>
      </c>
      <c r="M45" s="9" t="s">
        <v>180</v>
      </c>
      <c r="N45" s="101" t="s">
        <v>180</v>
      </c>
      <c r="O45" s="44" t="s">
        <v>180</v>
      </c>
      <c r="P45" s="45" t="s">
        <v>180</v>
      </c>
      <c r="Q45" s="100" t="s">
        <v>180</v>
      </c>
      <c r="R45" s="101" t="s">
        <v>180</v>
      </c>
      <c r="S45" s="44" t="s">
        <v>180</v>
      </c>
      <c r="T45" s="55" t="s">
        <v>180</v>
      </c>
      <c r="U45" s="45" t="s">
        <v>180</v>
      </c>
      <c r="V45" s="26" t="s">
        <v>180</v>
      </c>
      <c r="W45" s="36" t="s">
        <v>180</v>
      </c>
      <c r="X45" s="26" t="s">
        <v>180</v>
      </c>
      <c r="Y45" s="44" t="s">
        <v>180</v>
      </c>
      <c r="Z45" s="55" t="s">
        <v>180</v>
      </c>
      <c r="AA45" s="45" t="s">
        <v>180</v>
      </c>
      <c r="AB45" s="26" t="s">
        <v>180</v>
      </c>
      <c r="AC45" s="44" t="s">
        <v>180</v>
      </c>
      <c r="AD45" s="45" t="s">
        <v>180</v>
      </c>
      <c r="AE45" s="100" t="s">
        <v>180</v>
      </c>
      <c r="AF45" s="101" t="s">
        <v>180</v>
      </c>
      <c r="AG45" s="36" t="s">
        <v>180</v>
      </c>
      <c r="AH45">
        <f t="shared" si="0"/>
        <v>0</v>
      </c>
    </row>
    <row r="46" spans="1:34" ht="14" x14ac:dyDescent="0.15">
      <c r="A46" s="80" t="s">
        <v>161</v>
      </c>
      <c r="B46" s="36" t="s">
        <v>180</v>
      </c>
      <c r="C46" s="26" t="s">
        <v>180</v>
      </c>
      <c r="D46" s="44" t="s">
        <v>180</v>
      </c>
      <c r="E46" s="45" t="s">
        <v>180</v>
      </c>
      <c r="F46" s="26" t="s">
        <v>180</v>
      </c>
      <c r="G46" s="36" t="s">
        <v>180</v>
      </c>
      <c r="H46" s="26" t="s">
        <v>180</v>
      </c>
      <c r="I46" s="36" t="s">
        <v>180</v>
      </c>
      <c r="J46" s="26" t="s">
        <v>180</v>
      </c>
      <c r="K46" s="36" t="s">
        <v>180</v>
      </c>
      <c r="L46" s="100" t="s">
        <v>180</v>
      </c>
      <c r="M46" s="9" t="s">
        <v>180</v>
      </c>
      <c r="N46" s="101" t="s">
        <v>180</v>
      </c>
      <c r="O46" s="44">
        <v>25</v>
      </c>
      <c r="P46" s="45" t="s">
        <v>180</v>
      </c>
      <c r="Q46" s="100">
        <v>26</v>
      </c>
      <c r="R46" s="101" t="s">
        <v>180</v>
      </c>
      <c r="S46" s="44" t="s">
        <v>180</v>
      </c>
      <c r="T46" s="55" t="s">
        <v>180</v>
      </c>
      <c r="U46" s="45" t="s">
        <v>180</v>
      </c>
      <c r="V46" s="26" t="s">
        <v>180</v>
      </c>
      <c r="W46" s="36" t="s">
        <v>180</v>
      </c>
      <c r="X46" s="26" t="s">
        <v>180</v>
      </c>
      <c r="Y46" s="44" t="s">
        <v>180</v>
      </c>
      <c r="Z46" s="55" t="s">
        <v>180</v>
      </c>
      <c r="AA46" s="45" t="s">
        <v>180</v>
      </c>
      <c r="AB46" s="26" t="s">
        <v>180</v>
      </c>
      <c r="AC46" s="44" t="s">
        <v>180</v>
      </c>
      <c r="AD46" s="45" t="s">
        <v>180</v>
      </c>
      <c r="AE46" s="100" t="s">
        <v>180</v>
      </c>
      <c r="AF46" s="101" t="s">
        <v>180</v>
      </c>
      <c r="AG46" s="36" t="s">
        <v>180</v>
      </c>
      <c r="AH46">
        <f t="shared" si="0"/>
        <v>51</v>
      </c>
    </row>
    <row r="47" spans="1:34" ht="14" x14ac:dyDescent="0.15">
      <c r="A47" s="80" t="s">
        <v>69</v>
      </c>
      <c r="B47" s="36" t="s">
        <v>180</v>
      </c>
      <c r="C47" s="26" t="s">
        <v>180</v>
      </c>
      <c r="D47" s="44" t="s">
        <v>180</v>
      </c>
      <c r="E47" s="45" t="s">
        <v>180</v>
      </c>
      <c r="F47" s="26" t="s">
        <v>180</v>
      </c>
      <c r="G47" s="36">
        <v>1</v>
      </c>
      <c r="H47" s="26" t="s">
        <v>180</v>
      </c>
      <c r="I47" s="36" t="s">
        <v>180</v>
      </c>
      <c r="J47" s="26" t="s">
        <v>180</v>
      </c>
      <c r="K47" s="36" t="s">
        <v>180</v>
      </c>
      <c r="L47" s="100" t="s">
        <v>180</v>
      </c>
      <c r="M47" s="9" t="s">
        <v>180</v>
      </c>
      <c r="N47" s="101" t="s">
        <v>180</v>
      </c>
      <c r="O47" s="44" t="s">
        <v>180</v>
      </c>
      <c r="P47" s="45" t="s">
        <v>180</v>
      </c>
      <c r="Q47" s="100" t="s">
        <v>180</v>
      </c>
      <c r="R47" s="101" t="s">
        <v>180</v>
      </c>
      <c r="S47" s="44" t="s">
        <v>180</v>
      </c>
      <c r="T47" s="55" t="s">
        <v>180</v>
      </c>
      <c r="U47" s="45">
        <v>1</v>
      </c>
      <c r="V47" s="26" t="s">
        <v>180</v>
      </c>
      <c r="W47" s="36" t="s">
        <v>180</v>
      </c>
      <c r="X47" s="26">
        <v>1</v>
      </c>
      <c r="Y47" s="44" t="s">
        <v>180</v>
      </c>
      <c r="Z47" s="55" t="s">
        <v>180</v>
      </c>
      <c r="AA47" s="45">
        <v>1</v>
      </c>
      <c r="AB47" s="26" t="s">
        <v>180</v>
      </c>
      <c r="AC47" s="44" t="s">
        <v>180</v>
      </c>
      <c r="AD47" s="45">
        <v>2</v>
      </c>
      <c r="AE47" s="100" t="s">
        <v>180</v>
      </c>
      <c r="AF47" s="101" t="s">
        <v>180</v>
      </c>
      <c r="AG47" s="36" t="s">
        <v>180</v>
      </c>
      <c r="AH47">
        <f t="shared" si="0"/>
        <v>6</v>
      </c>
    </row>
    <row r="48" spans="1:34" ht="14" x14ac:dyDescent="0.15">
      <c r="A48" s="80" t="s">
        <v>70</v>
      </c>
      <c r="B48" s="36">
        <v>2</v>
      </c>
      <c r="C48" s="26" t="s">
        <v>180</v>
      </c>
      <c r="D48" s="44">
        <v>12</v>
      </c>
      <c r="E48" s="45">
        <v>13</v>
      </c>
      <c r="F48" s="26">
        <v>50</v>
      </c>
      <c r="G48" s="36">
        <v>15</v>
      </c>
      <c r="H48" s="26">
        <v>38</v>
      </c>
      <c r="I48" s="36" t="s">
        <v>180</v>
      </c>
      <c r="J48" s="26" t="s">
        <v>180</v>
      </c>
      <c r="K48" s="36">
        <v>1</v>
      </c>
      <c r="L48" s="100">
        <v>11</v>
      </c>
      <c r="M48" s="9">
        <v>7</v>
      </c>
      <c r="N48" s="101" t="s">
        <v>180</v>
      </c>
      <c r="O48" s="44">
        <v>13</v>
      </c>
      <c r="P48" s="45" t="s">
        <v>180</v>
      </c>
      <c r="Q48" s="100">
        <v>13</v>
      </c>
      <c r="R48" s="101">
        <v>15</v>
      </c>
      <c r="S48" s="44">
        <v>18</v>
      </c>
      <c r="T48" s="55">
        <v>1</v>
      </c>
      <c r="U48" s="45">
        <v>3</v>
      </c>
      <c r="V48" s="26" t="s">
        <v>180</v>
      </c>
      <c r="W48" s="36" t="s">
        <v>180</v>
      </c>
      <c r="X48" s="26" t="s">
        <v>180</v>
      </c>
      <c r="Y48" s="44" t="s">
        <v>180</v>
      </c>
      <c r="Z48" s="55">
        <v>5</v>
      </c>
      <c r="AA48" s="45" t="s">
        <v>180</v>
      </c>
      <c r="AB48" s="26" t="s">
        <v>180</v>
      </c>
      <c r="AC48" s="44">
        <v>14</v>
      </c>
      <c r="AD48" s="45">
        <v>16</v>
      </c>
      <c r="AE48" s="100" t="s">
        <v>180</v>
      </c>
      <c r="AF48" s="101">
        <v>11</v>
      </c>
      <c r="AG48" s="36">
        <v>4</v>
      </c>
      <c r="AH48">
        <f t="shared" si="0"/>
        <v>262</v>
      </c>
    </row>
    <row r="49" spans="1:34" ht="14" x14ac:dyDescent="0.15">
      <c r="A49" s="80" t="s">
        <v>72</v>
      </c>
      <c r="B49" s="36" t="s">
        <v>180</v>
      </c>
      <c r="C49" s="26" t="s">
        <v>180</v>
      </c>
      <c r="D49" s="44" t="s">
        <v>180</v>
      </c>
      <c r="E49" s="45" t="s">
        <v>180</v>
      </c>
      <c r="F49" s="26" t="s">
        <v>180</v>
      </c>
      <c r="G49" s="36" t="s">
        <v>180</v>
      </c>
      <c r="H49" s="26" t="s">
        <v>180</v>
      </c>
      <c r="I49" s="36" t="s">
        <v>180</v>
      </c>
      <c r="J49" s="26" t="s">
        <v>180</v>
      </c>
      <c r="K49" s="36" t="s">
        <v>180</v>
      </c>
      <c r="L49" s="100" t="s">
        <v>180</v>
      </c>
      <c r="M49" s="9" t="s">
        <v>180</v>
      </c>
      <c r="N49" s="101" t="s">
        <v>180</v>
      </c>
      <c r="O49" s="44" t="s">
        <v>180</v>
      </c>
      <c r="P49" s="45" t="s">
        <v>180</v>
      </c>
      <c r="Q49" s="100" t="s">
        <v>180</v>
      </c>
      <c r="R49" s="101" t="s">
        <v>180</v>
      </c>
      <c r="S49" s="44" t="s">
        <v>180</v>
      </c>
      <c r="T49" s="307" t="s">
        <v>271</v>
      </c>
      <c r="U49" s="308" t="s">
        <v>271</v>
      </c>
      <c r="V49" s="26" t="s">
        <v>180</v>
      </c>
      <c r="W49" s="36" t="s">
        <v>180</v>
      </c>
      <c r="X49" s="26">
        <v>5</v>
      </c>
      <c r="Y49" s="44">
        <v>12</v>
      </c>
      <c r="Z49" s="307" t="s">
        <v>271</v>
      </c>
      <c r="AA49" s="45" t="s">
        <v>180</v>
      </c>
      <c r="AB49" s="26">
        <v>7</v>
      </c>
      <c r="AC49" s="44" t="s">
        <v>180</v>
      </c>
      <c r="AD49" s="45" t="s">
        <v>180</v>
      </c>
      <c r="AE49" s="100" t="s">
        <v>180</v>
      </c>
      <c r="AF49" s="101" t="s">
        <v>180</v>
      </c>
      <c r="AG49" s="36" t="s">
        <v>180</v>
      </c>
      <c r="AH49">
        <f t="shared" si="0"/>
        <v>24</v>
      </c>
    </row>
    <row r="50" spans="1:34" ht="14" x14ac:dyDescent="0.15">
      <c r="A50" s="82" t="s">
        <v>192</v>
      </c>
      <c r="B50" s="36">
        <v>2</v>
      </c>
      <c r="C50" s="26">
        <v>1</v>
      </c>
      <c r="D50" s="44" t="s">
        <v>180</v>
      </c>
      <c r="E50" s="45" t="s">
        <v>180</v>
      </c>
      <c r="F50" s="26">
        <v>5</v>
      </c>
      <c r="G50" s="36" t="s">
        <v>180</v>
      </c>
      <c r="H50" s="26" t="s">
        <v>180</v>
      </c>
      <c r="I50" s="36" t="s">
        <v>180</v>
      </c>
      <c r="J50" s="26" t="s">
        <v>180</v>
      </c>
      <c r="K50" s="36">
        <v>4</v>
      </c>
      <c r="L50" s="100" t="s">
        <v>180</v>
      </c>
      <c r="M50" s="9" t="s">
        <v>180</v>
      </c>
      <c r="N50" s="101" t="s">
        <v>180</v>
      </c>
      <c r="O50" s="44" t="s">
        <v>180</v>
      </c>
      <c r="P50" s="45" t="s">
        <v>180</v>
      </c>
      <c r="Q50" s="100" t="s">
        <v>180</v>
      </c>
      <c r="R50" s="101" t="s">
        <v>180</v>
      </c>
      <c r="S50" s="44" t="s">
        <v>180</v>
      </c>
      <c r="T50" s="307" t="s">
        <v>271</v>
      </c>
      <c r="U50" s="45" t="s">
        <v>180</v>
      </c>
      <c r="V50" s="26">
        <v>7</v>
      </c>
      <c r="W50" s="36" t="s">
        <v>180</v>
      </c>
      <c r="X50" s="26">
        <v>3</v>
      </c>
      <c r="Y50" s="44" t="s">
        <v>180</v>
      </c>
      <c r="Z50" s="55" t="s">
        <v>180</v>
      </c>
      <c r="AA50" s="45" t="s">
        <v>180</v>
      </c>
      <c r="AB50" s="26" t="s">
        <v>180</v>
      </c>
      <c r="AC50" s="44">
        <v>1</v>
      </c>
      <c r="AD50" s="45">
        <v>1</v>
      </c>
      <c r="AE50" s="100" t="s">
        <v>180</v>
      </c>
      <c r="AF50" s="101" t="s">
        <v>180</v>
      </c>
      <c r="AG50" s="36" t="s">
        <v>180</v>
      </c>
      <c r="AH50">
        <f t="shared" si="0"/>
        <v>24</v>
      </c>
    </row>
    <row r="51" spans="1:34" ht="14" x14ac:dyDescent="0.15">
      <c r="A51" s="81" t="s">
        <v>73</v>
      </c>
      <c r="B51" s="36" t="s">
        <v>180</v>
      </c>
      <c r="C51" s="26" t="s">
        <v>180</v>
      </c>
      <c r="D51" s="44" t="s">
        <v>180</v>
      </c>
      <c r="E51" s="45" t="s">
        <v>180</v>
      </c>
      <c r="F51" s="26"/>
      <c r="G51" s="36" t="s">
        <v>180</v>
      </c>
      <c r="H51" s="26" t="s">
        <v>180</v>
      </c>
      <c r="I51" s="36" t="s">
        <v>180</v>
      </c>
      <c r="J51" s="26" t="s">
        <v>180</v>
      </c>
      <c r="K51" s="36" t="s">
        <v>180</v>
      </c>
      <c r="L51" s="100" t="s">
        <v>180</v>
      </c>
      <c r="M51" s="9" t="s">
        <v>180</v>
      </c>
      <c r="N51" s="101" t="s">
        <v>180</v>
      </c>
      <c r="O51" s="44" t="s">
        <v>180</v>
      </c>
      <c r="P51" s="45" t="s">
        <v>180</v>
      </c>
      <c r="Q51" s="100" t="s">
        <v>180</v>
      </c>
      <c r="R51" s="101" t="s">
        <v>180</v>
      </c>
      <c r="S51" s="44" t="s">
        <v>180</v>
      </c>
      <c r="T51" s="55" t="s">
        <v>180</v>
      </c>
      <c r="U51" s="45" t="s">
        <v>180</v>
      </c>
      <c r="V51" s="26" t="s">
        <v>180</v>
      </c>
      <c r="W51" s="36" t="s">
        <v>180</v>
      </c>
      <c r="X51" s="26" t="s">
        <v>180</v>
      </c>
      <c r="Y51" s="44" t="s">
        <v>180</v>
      </c>
      <c r="Z51" s="55" t="s">
        <v>180</v>
      </c>
      <c r="AA51" s="45" t="s">
        <v>180</v>
      </c>
      <c r="AB51" s="26" t="s">
        <v>180</v>
      </c>
      <c r="AC51" s="44" t="s">
        <v>180</v>
      </c>
      <c r="AD51" s="45" t="s">
        <v>180</v>
      </c>
      <c r="AE51" s="100" t="s">
        <v>180</v>
      </c>
      <c r="AF51" s="101" t="s">
        <v>180</v>
      </c>
      <c r="AG51" s="36" t="s">
        <v>180</v>
      </c>
      <c r="AH51">
        <f t="shared" si="0"/>
        <v>0</v>
      </c>
    </row>
    <row r="52" spans="1:34" ht="14" x14ac:dyDescent="0.15">
      <c r="A52" s="80" t="s">
        <v>277</v>
      </c>
      <c r="B52" s="36"/>
      <c r="C52" s="26"/>
      <c r="D52" s="44"/>
      <c r="E52" s="45"/>
      <c r="F52" s="26">
        <v>17</v>
      </c>
      <c r="G52" s="36">
        <v>13</v>
      </c>
      <c r="H52" s="26"/>
      <c r="I52" s="36"/>
      <c r="J52" s="26"/>
      <c r="K52" s="36">
        <v>1</v>
      </c>
      <c r="L52" s="100"/>
      <c r="M52" s="9"/>
      <c r="N52" s="101"/>
      <c r="O52" s="44"/>
      <c r="P52" s="45"/>
      <c r="Q52" s="100"/>
      <c r="R52" s="101"/>
      <c r="S52" s="306" t="s">
        <v>271</v>
      </c>
      <c r="T52" s="55"/>
      <c r="U52" s="45">
        <v>42</v>
      </c>
      <c r="V52" s="26"/>
      <c r="W52" s="36"/>
      <c r="X52" s="26">
        <v>1</v>
      </c>
      <c r="Y52" s="44"/>
      <c r="Z52" s="55"/>
      <c r="AA52" s="45"/>
      <c r="AB52" s="26"/>
      <c r="AC52" s="44"/>
      <c r="AD52" s="45"/>
      <c r="AE52" s="100"/>
      <c r="AF52" s="101">
        <v>2</v>
      </c>
      <c r="AG52" s="36">
        <v>2</v>
      </c>
      <c r="AH52">
        <f t="shared" si="0"/>
        <v>78</v>
      </c>
    </row>
    <row r="53" spans="1:34" ht="14" x14ac:dyDescent="0.15">
      <c r="A53" s="80" t="s">
        <v>74</v>
      </c>
      <c r="B53" s="36" t="s">
        <v>180</v>
      </c>
      <c r="C53" s="26" t="s">
        <v>180</v>
      </c>
      <c r="D53" s="44" t="s">
        <v>180</v>
      </c>
      <c r="E53" s="45" t="s">
        <v>180</v>
      </c>
      <c r="F53" s="26" t="s">
        <v>180</v>
      </c>
      <c r="G53" s="36">
        <v>2</v>
      </c>
      <c r="H53" s="26" t="s">
        <v>180</v>
      </c>
      <c r="I53" s="36" t="s">
        <v>180</v>
      </c>
      <c r="J53" s="26" t="s">
        <v>180</v>
      </c>
      <c r="K53" s="36">
        <v>3</v>
      </c>
      <c r="L53" s="100" t="s">
        <v>180</v>
      </c>
      <c r="M53" s="9">
        <v>7</v>
      </c>
      <c r="N53" s="101" t="s">
        <v>180</v>
      </c>
      <c r="O53" s="44" t="s">
        <v>180</v>
      </c>
      <c r="P53" s="45" t="s">
        <v>180</v>
      </c>
      <c r="Q53" s="100" t="s">
        <v>180</v>
      </c>
      <c r="R53" s="101" t="s">
        <v>180</v>
      </c>
      <c r="S53" s="306" t="s">
        <v>271</v>
      </c>
      <c r="T53" s="55">
        <v>2</v>
      </c>
      <c r="U53" s="45" t="s">
        <v>180</v>
      </c>
      <c r="V53" s="26">
        <v>3</v>
      </c>
      <c r="W53" s="36">
        <v>2</v>
      </c>
      <c r="X53" s="26" t="s">
        <v>180</v>
      </c>
      <c r="Y53" s="44" t="s">
        <v>180</v>
      </c>
      <c r="Z53" s="55" t="s">
        <v>180</v>
      </c>
      <c r="AA53" s="45" t="s">
        <v>180</v>
      </c>
      <c r="AB53" s="26" t="s">
        <v>180</v>
      </c>
      <c r="AC53" s="44">
        <v>1</v>
      </c>
      <c r="AD53" s="45" t="s">
        <v>180</v>
      </c>
      <c r="AE53" s="100" t="s">
        <v>180</v>
      </c>
      <c r="AF53" s="101" t="s">
        <v>180</v>
      </c>
      <c r="AG53" s="36" t="s">
        <v>180</v>
      </c>
      <c r="AH53">
        <f t="shared" si="0"/>
        <v>20</v>
      </c>
    </row>
    <row r="54" spans="1:34" ht="14" x14ac:dyDescent="0.15">
      <c r="A54" s="80" t="s">
        <v>268</v>
      </c>
      <c r="B54" s="36" t="s">
        <v>180</v>
      </c>
      <c r="C54" s="26" t="s">
        <v>180</v>
      </c>
      <c r="D54" s="44" t="s">
        <v>180</v>
      </c>
      <c r="E54" s="45" t="s">
        <v>180</v>
      </c>
      <c r="F54" s="26" t="s">
        <v>180</v>
      </c>
      <c r="G54" s="36" t="s">
        <v>180</v>
      </c>
      <c r="H54" s="26" t="s">
        <v>180</v>
      </c>
      <c r="I54" s="36" t="s">
        <v>180</v>
      </c>
      <c r="J54" s="26" t="s">
        <v>180</v>
      </c>
      <c r="K54" s="36" t="s">
        <v>180</v>
      </c>
      <c r="L54" s="100" t="s">
        <v>180</v>
      </c>
      <c r="M54" s="9" t="s">
        <v>180</v>
      </c>
      <c r="N54" s="101" t="s">
        <v>180</v>
      </c>
      <c r="O54" s="44" t="s">
        <v>180</v>
      </c>
      <c r="P54" s="45" t="s">
        <v>180</v>
      </c>
      <c r="Q54" s="100" t="s">
        <v>180</v>
      </c>
      <c r="R54" s="101" t="s">
        <v>180</v>
      </c>
      <c r="S54" s="44" t="s">
        <v>180</v>
      </c>
      <c r="T54" s="55">
        <v>9</v>
      </c>
      <c r="U54" s="45" t="s">
        <v>180</v>
      </c>
      <c r="V54" s="26" t="s">
        <v>180</v>
      </c>
      <c r="W54" s="36" t="s">
        <v>180</v>
      </c>
      <c r="X54" s="26" t="s">
        <v>180</v>
      </c>
      <c r="Y54" s="44" t="s">
        <v>180</v>
      </c>
      <c r="Z54" s="55">
        <v>2</v>
      </c>
      <c r="AA54" s="45" t="s">
        <v>180</v>
      </c>
      <c r="AB54" s="26" t="s">
        <v>180</v>
      </c>
      <c r="AC54" s="44">
        <v>8</v>
      </c>
      <c r="AD54" s="45" t="s">
        <v>180</v>
      </c>
      <c r="AE54" s="100" t="s">
        <v>180</v>
      </c>
      <c r="AF54" s="101" t="s">
        <v>180</v>
      </c>
      <c r="AG54" s="36" t="s">
        <v>180</v>
      </c>
      <c r="AH54">
        <f t="shared" si="0"/>
        <v>19</v>
      </c>
    </row>
    <row r="55" spans="1:34" s="286" customFormat="1" ht="15" thickBot="1" x14ac:dyDescent="0.2">
      <c r="A55" s="285" t="s">
        <v>75</v>
      </c>
      <c r="B55" s="37" t="s">
        <v>180</v>
      </c>
      <c r="C55" s="27" t="s">
        <v>180</v>
      </c>
      <c r="D55" s="46" t="s">
        <v>180</v>
      </c>
      <c r="E55" s="47" t="s">
        <v>180</v>
      </c>
      <c r="F55" s="27">
        <v>50</v>
      </c>
      <c r="G55" s="37" t="s">
        <v>180</v>
      </c>
      <c r="H55" s="27" t="s">
        <v>180</v>
      </c>
      <c r="I55" s="37" t="s">
        <v>180</v>
      </c>
      <c r="J55" s="27" t="s">
        <v>180</v>
      </c>
      <c r="K55" s="37" t="s">
        <v>180</v>
      </c>
      <c r="L55" s="102" t="s">
        <v>180</v>
      </c>
      <c r="M55" s="13" t="s">
        <v>180</v>
      </c>
      <c r="N55" s="103" t="s">
        <v>180</v>
      </c>
      <c r="O55" s="46" t="s">
        <v>180</v>
      </c>
      <c r="P55" s="47" t="s">
        <v>180</v>
      </c>
      <c r="Q55" s="102" t="s">
        <v>180</v>
      </c>
      <c r="R55" s="103" t="s">
        <v>180</v>
      </c>
      <c r="S55" s="46" t="s">
        <v>180</v>
      </c>
      <c r="T55" s="56" t="s">
        <v>180</v>
      </c>
      <c r="U55" s="47" t="s">
        <v>180</v>
      </c>
      <c r="V55" s="27" t="s">
        <v>180</v>
      </c>
      <c r="W55" s="37" t="s">
        <v>180</v>
      </c>
      <c r="X55" s="27" t="s">
        <v>180</v>
      </c>
      <c r="Y55" s="46" t="s">
        <v>180</v>
      </c>
      <c r="Z55" s="56" t="s">
        <v>180</v>
      </c>
      <c r="AA55" s="47" t="s">
        <v>180</v>
      </c>
      <c r="AB55" s="27" t="s">
        <v>180</v>
      </c>
      <c r="AC55" s="46" t="s">
        <v>180</v>
      </c>
      <c r="AD55" s="47" t="s">
        <v>180</v>
      </c>
      <c r="AE55" s="102" t="s">
        <v>180</v>
      </c>
      <c r="AF55" s="103" t="s">
        <v>180</v>
      </c>
      <c r="AG55" s="37">
        <v>1</v>
      </c>
      <c r="AH55" s="286">
        <f t="shared" si="0"/>
        <v>51</v>
      </c>
    </row>
    <row r="56" spans="1:34" ht="14" x14ac:dyDescent="0.15">
      <c r="A56" s="284" t="s">
        <v>278</v>
      </c>
      <c r="B56" s="104"/>
      <c r="C56" s="105"/>
      <c r="D56" s="106"/>
      <c r="E56" s="107"/>
      <c r="F56" s="105"/>
      <c r="G56" s="104">
        <v>35</v>
      </c>
      <c r="H56" s="105"/>
      <c r="I56" s="104"/>
      <c r="J56" s="105"/>
      <c r="K56" s="104"/>
      <c r="L56" s="108"/>
      <c r="M56" s="109"/>
      <c r="N56" s="110"/>
      <c r="O56" s="106"/>
      <c r="P56" s="107"/>
      <c r="Q56" s="108"/>
      <c r="R56" s="110"/>
      <c r="S56" s="106"/>
      <c r="T56" s="111"/>
      <c r="U56" s="107"/>
      <c r="V56" s="105"/>
      <c r="W56" s="104"/>
      <c r="X56" s="105"/>
      <c r="Y56" s="106"/>
      <c r="Z56" s="111"/>
      <c r="AA56" s="107"/>
      <c r="AB56" s="105"/>
      <c r="AC56" s="106"/>
      <c r="AD56" s="107"/>
      <c r="AE56" s="108"/>
      <c r="AF56" s="110"/>
      <c r="AG56" s="104"/>
      <c r="AH56">
        <f t="shared" si="0"/>
        <v>35</v>
      </c>
    </row>
    <row r="57" spans="1:34" ht="14" x14ac:dyDescent="0.15">
      <c r="A57" s="80" t="s">
        <v>86</v>
      </c>
      <c r="B57" s="36" t="s">
        <v>180</v>
      </c>
      <c r="C57" s="26" t="s">
        <v>271</v>
      </c>
      <c r="D57" s="44" t="s">
        <v>180</v>
      </c>
      <c r="E57" s="45" t="s">
        <v>180</v>
      </c>
      <c r="F57" s="26" t="s">
        <v>180</v>
      </c>
      <c r="G57" s="36" t="s">
        <v>180</v>
      </c>
      <c r="H57" s="26" t="s">
        <v>180</v>
      </c>
      <c r="I57" s="36" t="s">
        <v>180</v>
      </c>
      <c r="J57" s="26" t="s">
        <v>180</v>
      </c>
      <c r="K57" s="36" t="s">
        <v>180</v>
      </c>
      <c r="L57" s="100" t="s">
        <v>180</v>
      </c>
      <c r="M57" s="9" t="s">
        <v>180</v>
      </c>
      <c r="N57" s="101" t="s">
        <v>180</v>
      </c>
      <c r="O57" s="44" t="s">
        <v>180</v>
      </c>
      <c r="P57" s="45">
        <v>2</v>
      </c>
      <c r="Q57" s="100">
        <v>1</v>
      </c>
      <c r="R57" s="101" t="s">
        <v>180</v>
      </c>
      <c r="S57" s="44" t="s">
        <v>180</v>
      </c>
      <c r="T57" s="55" t="s">
        <v>180</v>
      </c>
      <c r="U57" s="45" t="s">
        <v>180</v>
      </c>
      <c r="V57" s="26" t="s">
        <v>180</v>
      </c>
      <c r="W57" s="36" t="s">
        <v>180</v>
      </c>
      <c r="X57" s="26" t="s">
        <v>180</v>
      </c>
      <c r="Y57" s="44" t="s">
        <v>180</v>
      </c>
      <c r="Z57" s="55" t="s">
        <v>180</v>
      </c>
      <c r="AA57" s="45" t="s">
        <v>180</v>
      </c>
      <c r="AB57" s="26" t="s">
        <v>180</v>
      </c>
      <c r="AC57" s="44" t="s">
        <v>180</v>
      </c>
      <c r="AD57" s="45" t="s">
        <v>180</v>
      </c>
      <c r="AE57" s="100" t="s">
        <v>180</v>
      </c>
      <c r="AF57" s="101" t="s">
        <v>180</v>
      </c>
      <c r="AG57" s="36">
        <v>1</v>
      </c>
      <c r="AH57">
        <f t="shared" si="0"/>
        <v>4</v>
      </c>
    </row>
    <row r="58" spans="1:34" ht="14" x14ac:dyDescent="0.15">
      <c r="A58" s="80" t="s">
        <v>270</v>
      </c>
      <c r="B58" s="36" t="s">
        <v>271</v>
      </c>
      <c r="C58" s="26">
        <v>1</v>
      </c>
      <c r="D58" s="44" t="s">
        <v>180</v>
      </c>
      <c r="E58" s="45" t="s">
        <v>180</v>
      </c>
      <c r="F58" s="26" t="s">
        <v>180</v>
      </c>
      <c r="G58" s="36" t="s">
        <v>180</v>
      </c>
      <c r="H58" s="26" t="s">
        <v>180</v>
      </c>
      <c r="I58" s="36" t="s">
        <v>180</v>
      </c>
      <c r="J58" s="26" t="s">
        <v>180</v>
      </c>
      <c r="K58" s="36" t="s">
        <v>180</v>
      </c>
      <c r="L58" s="100" t="s">
        <v>180</v>
      </c>
      <c r="M58" s="9" t="s">
        <v>180</v>
      </c>
      <c r="N58" s="101" t="s">
        <v>180</v>
      </c>
      <c r="O58" s="44" t="s">
        <v>180</v>
      </c>
      <c r="P58" s="45" t="s">
        <v>180</v>
      </c>
      <c r="Q58" s="100" t="s">
        <v>180</v>
      </c>
      <c r="R58" s="101" t="s">
        <v>180</v>
      </c>
      <c r="S58" s="44" t="s">
        <v>180</v>
      </c>
      <c r="T58" s="55" t="s">
        <v>180</v>
      </c>
      <c r="U58" s="45" t="s">
        <v>180</v>
      </c>
      <c r="V58" s="26" t="s">
        <v>180</v>
      </c>
      <c r="W58" s="36" t="s">
        <v>180</v>
      </c>
      <c r="X58" s="26" t="s">
        <v>180</v>
      </c>
      <c r="Y58" s="44" t="s">
        <v>180</v>
      </c>
      <c r="Z58" s="55" t="s">
        <v>180</v>
      </c>
      <c r="AA58" s="45" t="s">
        <v>180</v>
      </c>
      <c r="AB58" s="26" t="s">
        <v>180</v>
      </c>
      <c r="AC58" s="44" t="s">
        <v>180</v>
      </c>
      <c r="AD58" s="45" t="s">
        <v>180</v>
      </c>
      <c r="AE58" s="100" t="s">
        <v>180</v>
      </c>
      <c r="AF58" s="101" t="s">
        <v>180</v>
      </c>
      <c r="AG58" s="36" t="s">
        <v>180</v>
      </c>
      <c r="AH58">
        <f t="shared" si="0"/>
        <v>1</v>
      </c>
    </row>
    <row r="59" spans="1:34" ht="14" x14ac:dyDescent="0.15">
      <c r="A59" s="80" t="s">
        <v>88</v>
      </c>
      <c r="B59" s="36">
        <v>1</v>
      </c>
      <c r="C59" s="26" t="s">
        <v>180</v>
      </c>
      <c r="D59" s="44" t="s">
        <v>180</v>
      </c>
      <c r="E59" s="45" t="s">
        <v>180</v>
      </c>
      <c r="F59" s="26" t="s">
        <v>180</v>
      </c>
      <c r="G59" s="36">
        <v>4</v>
      </c>
      <c r="H59" s="26" t="s">
        <v>180</v>
      </c>
      <c r="I59" s="36">
        <v>2</v>
      </c>
      <c r="J59" s="26" t="s">
        <v>180</v>
      </c>
      <c r="K59" s="36" t="s">
        <v>180</v>
      </c>
      <c r="L59" s="100" t="s">
        <v>180</v>
      </c>
      <c r="M59" s="9">
        <v>5</v>
      </c>
      <c r="N59" s="101" t="s">
        <v>180</v>
      </c>
      <c r="O59" s="44" t="s">
        <v>180</v>
      </c>
      <c r="P59" s="45" t="s">
        <v>180</v>
      </c>
      <c r="Q59" s="100" t="s">
        <v>180</v>
      </c>
      <c r="R59" s="101" t="s">
        <v>180</v>
      </c>
      <c r="S59" s="306" t="s">
        <v>271</v>
      </c>
      <c r="T59" s="55" t="s">
        <v>180</v>
      </c>
      <c r="U59" s="45" t="s">
        <v>180</v>
      </c>
      <c r="V59" s="26" t="s">
        <v>180</v>
      </c>
      <c r="W59" s="36" t="s">
        <v>180</v>
      </c>
      <c r="X59" s="26" t="s">
        <v>180</v>
      </c>
      <c r="Y59" s="44" t="s">
        <v>180</v>
      </c>
      <c r="Z59" s="55" t="s">
        <v>180</v>
      </c>
      <c r="AA59" s="45" t="s">
        <v>180</v>
      </c>
      <c r="AB59" s="26" t="s">
        <v>180</v>
      </c>
      <c r="AC59" s="44" t="s">
        <v>180</v>
      </c>
      <c r="AD59" s="45" t="s">
        <v>180</v>
      </c>
      <c r="AE59" s="100">
        <v>2</v>
      </c>
      <c r="AF59" s="101">
        <v>1</v>
      </c>
      <c r="AG59" s="36" t="s">
        <v>180</v>
      </c>
      <c r="AH59">
        <f t="shared" si="0"/>
        <v>15</v>
      </c>
    </row>
    <row r="60" spans="1:34" ht="14" x14ac:dyDescent="0.15">
      <c r="A60" s="80" t="s">
        <v>89</v>
      </c>
      <c r="B60" s="36" t="s">
        <v>180</v>
      </c>
      <c r="C60" s="26" t="s">
        <v>180</v>
      </c>
      <c r="D60" s="44">
        <v>3</v>
      </c>
      <c r="E60" s="45">
        <v>1</v>
      </c>
      <c r="F60" s="26">
        <v>1</v>
      </c>
      <c r="G60" s="36" t="s">
        <v>180</v>
      </c>
      <c r="H60" s="26" t="s">
        <v>180</v>
      </c>
      <c r="I60" s="36" t="s">
        <v>180</v>
      </c>
      <c r="J60" s="26" t="s">
        <v>180</v>
      </c>
      <c r="K60" s="36" t="s">
        <v>180</v>
      </c>
      <c r="L60" s="100" t="s">
        <v>180</v>
      </c>
      <c r="M60" s="9" t="s">
        <v>180</v>
      </c>
      <c r="N60" s="101" t="s">
        <v>180</v>
      </c>
      <c r="O60" s="44" t="s">
        <v>180</v>
      </c>
      <c r="P60" s="45" t="s">
        <v>180</v>
      </c>
      <c r="Q60" s="100" t="s">
        <v>180</v>
      </c>
      <c r="R60" s="101" t="s">
        <v>180</v>
      </c>
      <c r="S60" s="44">
        <v>2</v>
      </c>
      <c r="T60" s="55" t="s">
        <v>180</v>
      </c>
      <c r="U60" s="45" t="s">
        <v>180</v>
      </c>
      <c r="V60" s="26">
        <v>9</v>
      </c>
      <c r="W60" s="36" t="s">
        <v>180</v>
      </c>
      <c r="X60" s="26">
        <v>1</v>
      </c>
      <c r="Y60" s="44">
        <v>1</v>
      </c>
      <c r="Z60" s="55">
        <v>2</v>
      </c>
      <c r="AA60" s="45">
        <v>1</v>
      </c>
      <c r="AB60" s="26">
        <v>1</v>
      </c>
      <c r="AC60" s="44" t="s">
        <v>180</v>
      </c>
      <c r="AD60" s="45" t="s">
        <v>180</v>
      </c>
      <c r="AE60" s="100"/>
      <c r="AF60" s="101">
        <v>1</v>
      </c>
      <c r="AG60" s="36">
        <v>1</v>
      </c>
      <c r="AH60">
        <f t="shared" si="0"/>
        <v>24</v>
      </c>
    </row>
    <row r="61" spans="1:34" ht="14" x14ac:dyDescent="0.15">
      <c r="A61" s="80" t="s">
        <v>92</v>
      </c>
      <c r="B61" s="36" t="s">
        <v>180</v>
      </c>
      <c r="C61" s="26" t="s">
        <v>180</v>
      </c>
      <c r="D61" s="44" t="s">
        <v>180</v>
      </c>
      <c r="E61" s="45">
        <v>3</v>
      </c>
      <c r="F61" s="26">
        <v>2</v>
      </c>
      <c r="G61" s="36" t="s">
        <v>180</v>
      </c>
      <c r="H61" s="26">
        <v>6</v>
      </c>
      <c r="I61" s="36" t="s">
        <v>180</v>
      </c>
      <c r="J61" s="26" t="s">
        <v>180</v>
      </c>
      <c r="K61" s="36" t="s">
        <v>180</v>
      </c>
      <c r="L61" s="100" t="s">
        <v>180</v>
      </c>
      <c r="M61" s="9" t="s">
        <v>180</v>
      </c>
      <c r="N61" s="101" t="s">
        <v>180</v>
      </c>
      <c r="O61" s="44" t="s">
        <v>180</v>
      </c>
      <c r="P61" s="45">
        <v>2</v>
      </c>
      <c r="Q61" s="100" t="s">
        <v>180</v>
      </c>
      <c r="R61" s="101" t="s">
        <v>180</v>
      </c>
      <c r="S61" s="44" t="s">
        <v>180</v>
      </c>
      <c r="T61" s="55" t="s">
        <v>180</v>
      </c>
      <c r="U61" s="45" t="s">
        <v>180</v>
      </c>
      <c r="V61" s="26" t="s">
        <v>180</v>
      </c>
      <c r="W61" s="36" t="s">
        <v>180</v>
      </c>
      <c r="X61" s="26">
        <v>122</v>
      </c>
      <c r="Y61" s="44" t="s">
        <v>180</v>
      </c>
      <c r="Z61" s="55" t="s">
        <v>180</v>
      </c>
      <c r="AA61" s="45" t="s">
        <v>180</v>
      </c>
      <c r="AB61" s="26">
        <v>2</v>
      </c>
      <c r="AC61" s="44" t="s">
        <v>180</v>
      </c>
      <c r="AD61" s="45">
        <v>1</v>
      </c>
      <c r="AE61" s="100" t="s">
        <v>180</v>
      </c>
      <c r="AF61" s="101" t="s">
        <v>180</v>
      </c>
      <c r="AG61" s="36" t="s">
        <v>180</v>
      </c>
      <c r="AH61">
        <f t="shared" si="0"/>
        <v>138</v>
      </c>
    </row>
    <row r="62" spans="1:34" ht="14" x14ac:dyDescent="0.15">
      <c r="A62" s="80" t="s">
        <v>93</v>
      </c>
      <c r="B62" s="36" t="s">
        <v>180</v>
      </c>
      <c r="C62" s="26" t="s">
        <v>180</v>
      </c>
      <c r="D62" s="44">
        <v>3</v>
      </c>
      <c r="E62" s="45">
        <v>7</v>
      </c>
      <c r="F62" s="26" t="s">
        <v>180</v>
      </c>
      <c r="G62" s="36" t="s">
        <v>180</v>
      </c>
      <c r="H62" s="26">
        <v>1</v>
      </c>
      <c r="I62" s="36" t="s">
        <v>180</v>
      </c>
      <c r="J62" s="26" t="s">
        <v>180</v>
      </c>
      <c r="K62" s="36" t="s">
        <v>180</v>
      </c>
      <c r="L62" s="100" t="s">
        <v>180</v>
      </c>
      <c r="M62" s="9" t="s">
        <v>180</v>
      </c>
      <c r="N62" s="101" t="s">
        <v>180</v>
      </c>
      <c r="O62" s="44">
        <v>1</v>
      </c>
      <c r="P62" s="45" t="s">
        <v>180</v>
      </c>
      <c r="Q62" s="100" t="s">
        <v>180</v>
      </c>
      <c r="R62" s="101" t="s">
        <v>180</v>
      </c>
      <c r="S62" s="44" t="s">
        <v>180</v>
      </c>
      <c r="T62" s="55" t="s">
        <v>180</v>
      </c>
      <c r="U62" s="45" t="s">
        <v>180</v>
      </c>
      <c r="V62" s="26" t="s">
        <v>180</v>
      </c>
      <c r="W62" s="36" t="s">
        <v>180</v>
      </c>
      <c r="X62" s="26" t="s">
        <v>180</v>
      </c>
      <c r="Y62" s="44" t="s">
        <v>180</v>
      </c>
      <c r="Z62" s="55" t="s">
        <v>180</v>
      </c>
      <c r="AA62" s="45" t="s">
        <v>180</v>
      </c>
      <c r="AB62" s="26">
        <v>1</v>
      </c>
      <c r="AC62" s="44" t="s">
        <v>180</v>
      </c>
      <c r="AD62" s="45" t="s">
        <v>180</v>
      </c>
      <c r="AE62" s="100" t="s">
        <v>180</v>
      </c>
      <c r="AF62" s="101" t="s">
        <v>180</v>
      </c>
      <c r="AG62" s="36">
        <v>2</v>
      </c>
      <c r="AH62">
        <f t="shared" si="0"/>
        <v>15</v>
      </c>
    </row>
    <row r="63" spans="1:34" ht="14" x14ac:dyDescent="0.15">
      <c r="A63" s="80" t="s">
        <v>94</v>
      </c>
      <c r="B63" s="36" t="s">
        <v>180</v>
      </c>
      <c r="C63" s="26" t="s">
        <v>180</v>
      </c>
      <c r="D63" s="44" t="s">
        <v>180</v>
      </c>
      <c r="E63" s="45" t="s">
        <v>180</v>
      </c>
      <c r="F63" s="26" t="s">
        <v>180</v>
      </c>
      <c r="G63" s="36" t="s">
        <v>180</v>
      </c>
      <c r="H63" s="26" t="s">
        <v>180</v>
      </c>
      <c r="I63" s="36" t="s">
        <v>180</v>
      </c>
      <c r="J63" s="26">
        <v>1</v>
      </c>
      <c r="K63" s="36" t="s">
        <v>180</v>
      </c>
      <c r="L63" s="100" t="s">
        <v>180</v>
      </c>
      <c r="M63" s="9" t="s">
        <v>180</v>
      </c>
      <c r="N63" s="101">
        <v>1</v>
      </c>
      <c r="O63" s="44" t="s">
        <v>180</v>
      </c>
      <c r="P63" s="45" t="s">
        <v>180</v>
      </c>
      <c r="Q63" s="100" t="s">
        <v>180</v>
      </c>
      <c r="R63" s="101" t="s">
        <v>180</v>
      </c>
      <c r="S63" s="44" t="s">
        <v>180</v>
      </c>
      <c r="T63" s="55" t="s">
        <v>180</v>
      </c>
      <c r="U63" s="45" t="s">
        <v>180</v>
      </c>
      <c r="V63" s="26">
        <v>9</v>
      </c>
      <c r="W63" s="36" t="s">
        <v>180</v>
      </c>
      <c r="X63" s="26" t="s">
        <v>180</v>
      </c>
      <c r="Y63" s="44" t="s">
        <v>180</v>
      </c>
      <c r="Z63" s="55" t="s">
        <v>180</v>
      </c>
      <c r="AA63" s="45" t="s">
        <v>180</v>
      </c>
      <c r="AB63" s="26" t="s">
        <v>180</v>
      </c>
      <c r="AC63" s="44" t="s">
        <v>180</v>
      </c>
      <c r="AD63" s="45" t="s">
        <v>180</v>
      </c>
      <c r="AE63" s="100" t="s">
        <v>180</v>
      </c>
      <c r="AF63" s="101" t="s">
        <v>180</v>
      </c>
      <c r="AG63" s="36" t="s">
        <v>180</v>
      </c>
      <c r="AH63">
        <f t="shared" si="0"/>
        <v>11</v>
      </c>
    </row>
    <row r="64" spans="1:34" ht="14" x14ac:dyDescent="0.15">
      <c r="A64" s="80" t="s">
        <v>96</v>
      </c>
      <c r="B64" s="36" t="s">
        <v>180</v>
      </c>
      <c r="C64" s="26" t="s">
        <v>180</v>
      </c>
      <c r="D64" s="44" t="s">
        <v>180</v>
      </c>
      <c r="E64" s="45">
        <v>9</v>
      </c>
      <c r="F64" s="26" t="s">
        <v>180</v>
      </c>
      <c r="G64" s="36" t="s">
        <v>180</v>
      </c>
      <c r="H64" s="26" t="s">
        <v>180</v>
      </c>
      <c r="I64" s="36" t="s">
        <v>180</v>
      </c>
      <c r="J64" s="26" t="s">
        <v>180</v>
      </c>
      <c r="K64" s="36" t="s">
        <v>180</v>
      </c>
      <c r="L64" s="100" t="s">
        <v>180</v>
      </c>
      <c r="M64" s="9" t="s">
        <v>180</v>
      </c>
      <c r="N64" s="101" t="s">
        <v>180</v>
      </c>
      <c r="O64" s="44" t="s">
        <v>180</v>
      </c>
      <c r="P64" s="45" t="s">
        <v>180</v>
      </c>
      <c r="Q64" s="100" t="s">
        <v>180</v>
      </c>
      <c r="R64" s="101" t="s">
        <v>180</v>
      </c>
      <c r="S64" s="44" t="s">
        <v>180</v>
      </c>
      <c r="T64" s="55" t="s">
        <v>180</v>
      </c>
      <c r="U64" s="45" t="s">
        <v>180</v>
      </c>
      <c r="V64" s="26" t="s">
        <v>180</v>
      </c>
      <c r="W64" s="36" t="s">
        <v>180</v>
      </c>
      <c r="X64" s="26" t="s">
        <v>180</v>
      </c>
      <c r="Y64" s="44" t="s">
        <v>180</v>
      </c>
      <c r="Z64" s="55" t="s">
        <v>180</v>
      </c>
      <c r="AA64" s="45" t="s">
        <v>180</v>
      </c>
      <c r="AB64" s="26">
        <v>2</v>
      </c>
      <c r="AC64" s="44" t="s">
        <v>180</v>
      </c>
      <c r="AD64" s="45" t="s">
        <v>180</v>
      </c>
      <c r="AE64" s="100" t="s">
        <v>180</v>
      </c>
      <c r="AF64" s="101" t="s">
        <v>180</v>
      </c>
      <c r="AG64" s="36" t="s">
        <v>180</v>
      </c>
      <c r="AH64">
        <f t="shared" si="0"/>
        <v>11</v>
      </c>
    </row>
    <row r="65" spans="1:34" ht="14" x14ac:dyDescent="0.15">
      <c r="A65" s="80" t="s">
        <v>98</v>
      </c>
      <c r="B65" s="36" t="s">
        <v>180</v>
      </c>
      <c r="C65" s="26" t="s">
        <v>180</v>
      </c>
      <c r="D65" s="44" t="s">
        <v>180</v>
      </c>
      <c r="E65" s="45" t="s">
        <v>180</v>
      </c>
      <c r="F65" s="26" t="s">
        <v>180</v>
      </c>
      <c r="G65" s="36" t="s">
        <v>180</v>
      </c>
      <c r="H65" s="26" t="s">
        <v>180</v>
      </c>
      <c r="I65" s="36" t="s">
        <v>180</v>
      </c>
      <c r="J65" s="26" t="s">
        <v>180</v>
      </c>
      <c r="K65" s="36" t="s">
        <v>180</v>
      </c>
      <c r="L65" s="100" t="s">
        <v>180</v>
      </c>
      <c r="M65" s="9" t="s">
        <v>180</v>
      </c>
      <c r="N65" s="101" t="s">
        <v>180</v>
      </c>
      <c r="O65" s="44" t="s">
        <v>180</v>
      </c>
      <c r="P65" s="45">
        <v>1</v>
      </c>
      <c r="Q65" s="100" t="s">
        <v>180</v>
      </c>
      <c r="R65" s="101" t="s">
        <v>180</v>
      </c>
      <c r="S65" s="44" t="s">
        <v>180</v>
      </c>
      <c r="T65" s="55" t="s">
        <v>180</v>
      </c>
      <c r="U65" s="45" t="s">
        <v>180</v>
      </c>
      <c r="V65" s="26" t="s">
        <v>180</v>
      </c>
      <c r="W65" s="36" t="s">
        <v>180</v>
      </c>
      <c r="X65" s="26" t="s">
        <v>180</v>
      </c>
      <c r="Y65" s="44">
        <v>1</v>
      </c>
      <c r="Z65" s="307" t="s">
        <v>271</v>
      </c>
      <c r="AA65" s="45" t="s">
        <v>180</v>
      </c>
      <c r="AB65" s="26" t="s">
        <v>180</v>
      </c>
      <c r="AC65" s="44" t="s">
        <v>180</v>
      </c>
      <c r="AD65" s="45" t="s">
        <v>180</v>
      </c>
      <c r="AE65" s="100" t="s">
        <v>180</v>
      </c>
      <c r="AF65" s="101" t="s">
        <v>180</v>
      </c>
      <c r="AG65" s="36" t="s">
        <v>180</v>
      </c>
      <c r="AH65">
        <f t="shared" si="0"/>
        <v>2</v>
      </c>
    </row>
    <row r="66" spans="1:34" ht="14" x14ac:dyDescent="0.15">
      <c r="A66" s="80" t="s">
        <v>2</v>
      </c>
      <c r="B66" s="36" t="s">
        <v>180</v>
      </c>
      <c r="C66" s="26" t="s">
        <v>180</v>
      </c>
      <c r="D66" s="44" t="s">
        <v>180</v>
      </c>
      <c r="E66" s="45" t="s">
        <v>180</v>
      </c>
      <c r="F66" s="26">
        <v>2</v>
      </c>
      <c r="G66" s="36">
        <v>1</v>
      </c>
      <c r="H66" s="26" t="s">
        <v>180</v>
      </c>
      <c r="I66" s="36" t="s">
        <v>180</v>
      </c>
      <c r="J66" s="26" t="s">
        <v>180</v>
      </c>
      <c r="K66" s="36" t="s">
        <v>180</v>
      </c>
      <c r="L66" s="100" t="s">
        <v>180</v>
      </c>
      <c r="M66" s="9" t="s">
        <v>180</v>
      </c>
      <c r="N66" s="101" t="s">
        <v>180</v>
      </c>
      <c r="O66" s="44" t="s">
        <v>180</v>
      </c>
      <c r="P66" s="45">
        <v>6</v>
      </c>
      <c r="Q66" s="100">
        <v>13</v>
      </c>
      <c r="R66" s="101" t="s">
        <v>180</v>
      </c>
      <c r="S66" s="44" t="s">
        <v>180</v>
      </c>
      <c r="T66" s="55" t="s">
        <v>180</v>
      </c>
      <c r="U66" s="45" t="s">
        <v>180</v>
      </c>
      <c r="V66" s="26" t="s">
        <v>180</v>
      </c>
      <c r="W66" s="36">
        <v>2</v>
      </c>
      <c r="X66" s="26" t="s">
        <v>180</v>
      </c>
      <c r="Y66" s="44" t="s">
        <v>180</v>
      </c>
      <c r="Z66" s="55" t="s">
        <v>180</v>
      </c>
      <c r="AA66" s="45" t="s">
        <v>180</v>
      </c>
      <c r="AB66" s="26" t="s">
        <v>180</v>
      </c>
      <c r="AC66" s="44" t="s">
        <v>180</v>
      </c>
      <c r="AD66" s="45">
        <v>5</v>
      </c>
      <c r="AE66" s="100" t="s">
        <v>180</v>
      </c>
      <c r="AF66" s="101" t="s">
        <v>180</v>
      </c>
      <c r="AG66" s="36"/>
      <c r="AH66">
        <f t="shared" si="0"/>
        <v>29</v>
      </c>
    </row>
    <row r="67" spans="1:34" ht="14" x14ac:dyDescent="0.15">
      <c r="A67" s="80" t="s">
        <v>3</v>
      </c>
      <c r="B67" s="36">
        <v>17</v>
      </c>
      <c r="C67" s="26" t="s">
        <v>180</v>
      </c>
      <c r="D67" s="44" t="s">
        <v>180</v>
      </c>
      <c r="E67" s="45" t="s">
        <v>180</v>
      </c>
      <c r="F67" s="26">
        <v>5</v>
      </c>
      <c r="G67" s="36">
        <v>2</v>
      </c>
      <c r="H67" s="26">
        <v>6</v>
      </c>
      <c r="I67" s="36" t="s">
        <v>180</v>
      </c>
      <c r="J67" s="26" t="s">
        <v>180</v>
      </c>
      <c r="K67" s="36" t="s">
        <v>180</v>
      </c>
      <c r="L67" s="100" t="s">
        <v>180</v>
      </c>
      <c r="M67" s="9" t="s">
        <v>180</v>
      </c>
      <c r="N67" s="101" t="s">
        <v>180</v>
      </c>
      <c r="O67" s="44" t="s">
        <v>180</v>
      </c>
      <c r="P67" s="45">
        <v>4</v>
      </c>
      <c r="Q67" s="100">
        <v>6</v>
      </c>
      <c r="R67" s="101" t="s">
        <v>180</v>
      </c>
      <c r="S67" s="306" t="s">
        <v>271</v>
      </c>
      <c r="T67" s="55" t="s">
        <v>180</v>
      </c>
      <c r="U67" s="45" t="s">
        <v>180</v>
      </c>
      <c r="V67" s="26">
        <v>3</v>
      </c>
      <c r="W67" s="36">
        <v>2</v>
      </c>
      <c r="X67" s="26" t="s">
        <v>180</v>
      </c>
      <c r="Y67" s="44" t="s">
        <v>180</v>
      </c>
      <c r="Z67" s="55">
        <v>4</v>
      </c>
      <c r="AA67" s="45" t="s">
        <v>180</v>
      </c>
      <c r="AB67" s="26">
        <v>2</v>
      </c>
      <c r="AC67" s="44" t="s">
        <v>180</v>
      </c>
      <c r="AD67" s="45">
        <v>6</v>
      </c>
      <c r="AE67" s="100" t="s">
        <v>180</v>
      </c>
      <c r="AF67" s="101" t="s">
        <v>180</v>
      </c>
      <c r="AG67" s="36" t="s">
        <v>180</v>
      </c>
      <c r="AH67">
        <f t="shared" si="0"/>
        <v>57</v>
      </c>
    </row>
    <row r="68" spans="1:34" ht="15" x14ac:dyDescent="0.15">
      <c r="A68" s="83" t="s">
        <v>4</v>
      </c>
      <c r="B68" s="36" t="s">
        <v>180</v>
      </c>
      <c r="C68" s="26" t="s">
        <v>180</v>
      </c>
      <c r="D68" s="44" t="s">
        <v>180</v>
      </c>
      <c r="E68" s="45" t="s">
        <v>180</v>
      </c>
      <c r="F68" s="26" t="s">
        <v>180</v>
      </c>
      <c r="G68" s="36" t="s">
        <v>180</v>
      </c>
      <c r="H68" s="26" t="s">
        <v>180</v>
      </c>
      <c r="I68" s="36" t="s">
        <v>180</v>
      </c>
      <c r="J68" s="26" t="s">
        <v>180</v>
      </c>
      <c r="K68" s="36" t="s">
        <v>180</v>
      </c>
      <c r="L68" s="100" t="s">
        <v>180</v>
      </c>
      <c r="M68" s="9" t="s">
        <v>180</v>
      </c>
      <c r="N68" s="101" t="s">
        <v>180</v>
      </c>
      <c r="O68" s="44" t="s">
        <v>180</v>
      </c>
      <c r="P68" s="45" t="s">
        <v>180</v>
      </c>
      <c r="Q68" s="100" t="s">
        <v>180</v>
      </c>
      <c r="R68" s="101" t="s">
        <v>180</v>
      </c>
      <c r="S68" s="44" t="s">
        <v>180</v>
      </c>
      <c r="T68" s="55" t="s">
        <v>180</v>
      </c>
      <c r="U68" s="45" t="s">
        <v>180</v>
      </c>
      <c r="V68" s="26" t="s">
        <v>180</v>
      </c>
      <c r="W68" s="36" t="s">
        <v>180</v>
      </c>
      <c r="X68" s="26" t="s">
        <v>180</v>
      </c>
      <c r="Y68" s="44" t="s">
        <v>180</v>
      </c>
      <c r="Z68" s="55" t="s">
        <v>180</v>
      </c>
      <c r="AA68" s="45" t="s">
        <v>180</v>
      </c>
      <c r="AB68" s="26" t="s">
        <v>180</v>
      </c>
      <c r="AC68" s="44" t="s">
        <v>180</v>
      </c>
      <c r="AD68" s="45" t="s">
        <v>180</v>
      </c>
      <c r="AE68" s="100" t="s">
        <v>180</v>
      </c>
      <c r="AF68" s="101" t="s">
        <v>180</v>
      </c>
      <c r="AG68" s="36" t="s">
        <v>180</v>
      </c>
      <c r="AH68">
        <f t="shared" si="0"/>
        <v>0</v>
      </c>
    </row>
    <row r="69" spans="1:34" ht="14" x14ac:dyDescent="0.15">
      <c r="A69" s="80" t="s">
        <v>187</v>
      </c>
      <c r="B69" s="36" t="s">
        <v>180</v>
      </c>
      <c r="C69" s="26" t="s">
        <v>180</v>
      </c>
      <c r="D69" s="44" t="s">
        <v>180</v>
      </c>
      <c r="E69" s="45" t="s">
        <v>180</v>
      </c>
      <c r="F69" s="26" t="s">
        <v>180</v>
      </c>
      <c r="G69" s="36" t="s">
        <v>180</v>
      </c>
      <c r="H69" s="26" t="s">
        <v>180</v>
      </c>
      <c r="I69" s="36" t="s">
        <v>180</v>
      </c>
      <c r="J69" s="26" t="s">
        <v>180</v>
      </c>
      <c r="K69" s="36" t="s">
        <v>180</v>
      </c>
      <c r="L69" s="100" t="s">
        <v>180</v>
      </c>
      <c r="M69" s="9" t="s">
        <v>180</v>
      </c>
      <c r="N69" s="101" t="s">
        <v>180</v>
      </c>
      <c r="O69" s="306">
        <v>3</v>
      </c>
      <c r="P69" s="45" t="s">
        <v>180</v>
      </c>
      <c r="Q69" s="100" t="s">
        <v>180</v>
      </c>
      <c r="R69" s="101" t="s">
        <v>180</v>
      </c>
      <c r="S69" s="44" t="s">
        <v>180</v>
      </c>
      <c r="T69" s="55" t="s">
        <v>180</v>
      </c>
      <c r="U69" s="45" t="s">
        <v>180</v>
      </c>
      <c r="V69" s="26" t="s">
        <v>180</v>
      </c>
      <c r="W69" s="36" t="s">
        <v>180</v>
      </c>
      <c r="X69" s="26" t="s">
        <v>180</v>
      </c>
      <c r="Y69" s="44" t="s">
        <v>180</v>
      </c>
      <c r="Z69" s="55" t="s">
        <v>180</v>
      </c>
      <c r="AA69" s="45" t="s">
        <v>180</v>
      </c>
      <c r="AB69" s="26" t="s">
        <v>180</v>
      </c>
      <c r="AC69" s="44" t="s">
        <v>180</v>
      </c>
      <c r="AD69" s="45" t="s">
        <v>180</v>
      </c>
      <c r="AE69" s="100" t="s">
        <v>180</v>
      </c>
      <c r="AF69" s="101" t="s">
        <v>180</v>
      </c>
      <c r="AG69" s="36" t="s">
        <v>180</v>
      </c>
      <c r="AH69">
        <f t="shared" ref="AH69:AH98" si="1">SUM(B69:AG69)</f>
        <v>3</v>
      </c>
    </row>
    <row r="70" spans="1:34" ht="14" x14ac:dyDescent="0.15">
      <c r="A70" s="81" t="s">
        <v>188</v>
      </c>
      <c r="B70" s="36" t="s">
        <v>180</v>
      </c>
      <c r="C70" s="26" t="s">
        <v>180</v>
      </c>
      <c r="D70" s="44" t="s">
        <v>180</v>
      </c>
      <c r="E70" s="45" t="s">
        <v>180</v>
      </c>
      <c r="F70" s="26" t="s">
        <v>180</v>
      </c>
      <c r="G70" s="36" t="s">
        <v>180</v>
      </c>
      <c r="H70" s="26" t="s">
        <v>180</v>
      </c>
      <c r="I70" s="36" t="s">
        <v>180</v>
      </c>
      <c r="J70" s="26" t="s">
        <v>180</v>
      </c>
      <c r="K70" s="36" t="s">
        <v>180</v>
      </c>
      <c r="L70" s="100" t="s">
        <v>180</v>
      </c>
      <c r="M70" s="9" t="s">
        <v>180</v>
      </c>
      <c r="N70" s="101" t="s">
        <v>180</v>
      </c>
      <c r="O70" s="44" t="s">
        <v>180</v>
      </c>
      <c r="P70" s="45" t="s">
        <v>180</v>
      </c>
      <c r="Q70" s="100" t="s">
        <v>180</v>
      </c>
      <c r="R70" s="101" t="s">
        <v>180</v>
      </c>
      <c r="S70" s="44" t="s">
        <v>180</v>
      </c>
      <c r="T70" s="55" t="s">
        <v>180</v>
      </c>
      <c r="U70" s="45" t="s">
        <v>180</v>
      </c>
      <c r="V70" s="26" t="s">
        <v>180</v>
      </c>
      <c r="W70" s="36" t="s">
        <v>180</v>
      </c>
      <c r="X70" s="26" t="s">
        <v>180</v>
      </c>
      <c r="Y70" s="44" t="s">
        <v>180</v>
      </c>
      <c r="Z70" s="55" t="s">
        <v>180</v>
      </c>
      <c r="AA70" s="45" t="s">
        <v>180</v>
      </c>
      <c r="AB70" s="26" t="s">
        <v>180</v>
      </c>
      <c r="AC70" s="44" t="s">
        <v>180</v>
      </c>
      <c r="AD70" s="45" t="s">
        <v>180</v>
      </c>
      <c r="AE70" s="100" t="s">
        <v>180</v>
      </c>
      <c r="AF70" s="101" t="s">
        <v>180</v>
      </c>
      <c r="AG70" s="36" t="s">
        <v>180</v>
      </c>
      <c r="AH70">
        <f t="shared" si="1"/>
        <v>0</v>
      </c>
    </row>
    <row r="71" spans="1:34" ht="14" x14ac:dyDescent="0.15">
      <c r="A71" s="80" t="s">
        <v>275</v>
      </c>
      <c r="B71" s="36"/>
      <c r="C71" s="26"/>
      <c r="D71" s="44"/>
      <c r="E71" s="45"/>
      <c r="F71" s="26"/>
      <c r="G71" s="36">
        <v>1</v>
      </c>
      <c r="H71" s="26"/>
      <c r="I71" s="36"/>
      <c r="J71" s="26"/>
      <c r="K71" s="36"/>
      <c r="L71" s="100"/>
      <c r="M71" s="9"/>
      <c r="N71" s="101"/>
      <c r="O71" s="44"/>
      <c r="P71" s="45"/>
      <c r="Q71" s="100"/>
      <c r="R71" s="101"/>
      <c r="S71" s="44"/>
      <c r="T71" s="55"/>
      <c r="U71" s="45"/>
      <c r="V71" s="26"/>
      <c r="W71" s="36"/>
      <c r="X71" s="26"/>
      <c r="Y71" s="44"/>
      <c r="Z71" s="55"/>
      <c r="AA71" s="45"/>
      <c r="AB71" s="26"/>
      <c r="AC71" s="44"/>
      <c r="AD71" s="45"/>
      <c r="AE71" s="100"/>
      <c r="AF71" s="101"/>
      <c r="AG71" s="36"/>
      <c r="AH71">
        <f t="shared" si="1"/>
        <v>1</v>
      </c>
    </row>
    <row r="72" spans="1:34" ht="14" x14ac:dyDescent="0.15">
      <c r="A72" s="80" t="s">
        <v>150</v>
      </c>
      <c r="B72" s="36" t="s">
        <v>180</v>
      </c>
      <c r="C72" s="26" t="s">
        <v>180</v>
      </c>
      <c r="D72" s="44" t="s">
        <v>180</v>
      </c>
      <c r="E72" s="45" t="s">
        <v>180</v>
      </c>
      <c r="F72" s="26" t="s">
        <v>180</v>
      </c>
      <c r="G72" s="36" t="s">
        <v>180</v>
      </c>
      <c r="H72" s="26" t="s">
        <v>180</v>
      </c>
      <c r="I72" s="36" t="s">
        <v>180</v>
      </c>
      <c r="J72" s="26" t="s">
        <v>180</v>
      </c>
      <c r="K72" s="36" t="s">
        <v>180</v>
      </c>
      <c r="L72" s="100">
        <v>1</v>
      </c>
      <c r="M72" s="9" t="s">
        <v>180</v>
      </c>
      <c r="N72" s="101" t="s">
        <v>180</v>
      </c>
      <c r="O72" s="44" t="s">
        <v>180</v>
      </c>
      <c r="P72" s="45" t="s">
        <v>180</v>
      </c>
      <c r="Q72" s="100" t="s">
        <v>180</v>
      </c>
      <c r="R72" s="101" t="s">
        <v>180</v>
      </c>
      <c r="S72" s="44" t="s">
        <v>180</v>
      </c>
      <c r="T72" s="55" t="s">
        <v>180</v>
      </c>
      <c r="U72" s="45" t="s">
        <v>180</v>
      </c>
      <c r="V72" s="26" t="s">
        <v>180</v>
      </c>
      <c r="W72" s="36" t="s">
        <v>180</v>
      </c>
      <c r="X72" s="26" t="s">
        <v>180</v>
      </c>
      <c r="Y72" s="44" t="s">
        <v>180</v>
      </c>
      <c r="Z72" s="55" t="s">
        <v>180</v>
      </c>
      <c r="AA72" s="45" t="s">
        <v>180</v>
      </c>
      <c r="AB72" s="26" t="s">
        <v>180</v>
      </c>
      <c r="AC72" s="44" t="s">
        <v>180</v>
      </c>
      <c r="AD72" s="45" t="s">
        <v>180</v>
      </c>
      <c r="AE72" s="100" t="s">
        <v>180</v>
      </c>
      <c r="AF72" s="101" t="s">
        <v>180</v>
      </c>
      <c r="AG72" s="36" t="s">
        <v>180</v>
      </c>
      <c r="AH72">
        <f t="shared" si="1"/>
        <v>1</v>
      </c>
    </row>
    <row r="73" spans="1:34" ht="14" x14ac:dyDescent="0.15">
      <c r="A73" s="80" t="s">
        <v>189</v>
      </c>
      <c r="B73" s="36">
        <v>2</v>
      </c>
      <c r="C73" s="26" t="s">
        <v>180</v>
      </c>
      <c r="D73" s="44" t="s">
        <v>180</v>
      </c>
      <c r="E73" s="45">
        <v>1</v>
      </c>
      <c r="F73" s="26" t="s">
        <v>180</v>
      </c>
      <c r="G73" s="36">
        <v>1</v>
      </c>
      <c r="H73" s="26">
        <v>6</v>
      </c>
      <c r="I73" s="36" t="s">
        <v>180</v>
      </c>
      <c r="J73" s="26" t="s">
        <v>180</v>
      </c>
      <c r="K73" s="36" t="s">
        <v>180</v>
      </c>
      <c r="L73" s="100" t="s">
        <v>180</v>
      </c>
      <c r="M73" s="9" t="s">
        <v>180</v>
      </c>
      <c r="N73" s="101" t="s">
        <v>180</v>
      </c>
      <c r="O73" s="44">
        <v>1</v>
      </c>
      <c r="P73" s="45" t="s">
        <v>180</v>
      </c>
      <c r="Q73" s="100" t="s">
        <v>180</v>
      </c>
      <c r="R73" s="101" t="s">
        <v>180</v>
      </c>
      <c r="S73" s="44" t="s">
        <v>180</v>
      </c>
      <c r="T73" s="55" t="s">
        <v>180</v>
      </c>
      <c r="U73" s="45" t="s">
        <v>180</v>
      </c>
      <c r="V73" s="26" t="s">
        <v>180</v>
      </c>
      <c r="W73" s="36" t="s">
        <v>180</v>
      </c>
      <c r="X73" s="26" t="s">
        <v>180</v>
      </c>
      <c r="Y73" s="44" t="s">
        <v>180</v>
      </c>
      <c r="Z73" s="55" t="s">
        <v>180</v>
      </c>
      <c r="AA73" s="45" t="s">
        <v>180</v>
      </c>
      <c r="AB73" s="26" t="s">
        <v>180</v>
      </c>
      <c r="AC73" s="44">
        <v>1</v>
      </c>
      <c r="AD73" s="45" t="s">
        <v>180</v>
      </c>
      <c r="AE73" s="100" t="s">
        <v>180</v>
      </c>
      <c r="AF73" s="101" t="s">
        <v>180</v>
      </c>
      <c r="AG73" s="36" t="s">
        <v>180</v>
      </c>
      <c r="AH73">
        <f t="shared" si="1"/>
        <v>12</v>
      </c>
    </row>
    <row r="74" spans="1:34" ht="14" x14ac:dyDescent="0.15">
      <c r="A74" s="80" t="s">
        <v>190</v>
      </c>
      <c r="B74" s="36" t="s">
        <v>180</v>
      </c>
      <c r="C74" s="26" t="s">
        <v>180</v>
      </c>
      <c r="D74" s="44">
        <v>2</v>
      </c>
      <c r="E74" s="45" t="s">
        <v>180</v>
      </c>
      <c r="F74" s="26" t="s">
        <v>180</v>
      </c>
      <c r="G74" s="36">
        <v>1</v>
      </c>
      <c r="H74" s="26" t="s">
        <v>180</v>
      </c>
      <c r="I74" s="36" t="s">
        <v>180</v>
      </c>
      <c r="J74" s="26" t="s">
        <v>180</v>
      </c>
      <c r="K74" s="36" t="s">
        <v>180</v>
      </c>
      <c r="L74" s="100" t="s">
        <v>180</v>
      </c>
      <c r="M74" s="9" t="s">
        <v>180</v>
      </c>
      <c r="N74" s="101" t="s">
        <v>180</v>
      </c>
      <c r="O74" s="44" t="s">
        <v>180</v>
      </c>
      <c r="P74" s="45" t="s">
        <v>180</v>
      </c>
      <c r="Q74" s="100" t="s">
        <v>180</v>
      </c>
      <c r="R74" s="101" t="s">
        <v>180</v>
      </c>
      <c r="S74" s="44" t="s">
        <v>180</v>
      </c>
      <c r="T74" s="55" t="s">
        <v>180</v>
      </c>
      <c r="U74" s="45" t="s">
        <v>180</v>
      </c>
      <c r="V74" s="26" t="s">
        <v>180</v>
      </c>
      <c r="W74" s="36">
        <v>3</v>
      </c>
      <c r="X74" s="26" t="s">
        <v>180</v>
      </c>
      <c r="Y74" s="44" t="s">
        <v>180</v>
      </c>
      <c r="Z74" s="55" t="s">
        <v>180</v>
      </c>
      <c r="AA74" s="45" t="s">
        <v>180</v>
      </c>
      <c r="AB74" s="26" t="s">
        <v>180</v>
      </c>
      <c r="AC74" s="44" t="s">
        <v>180</v>
      </c>
      <c r="AD74" s="45" t="s">
        <v>180</v>
      </c>
      <c r="AE74" s="100" t="s">
        <v>180</v>
      </c>
      <c r="AF74" s="101" t="s">
        <v>180</v>
      </c>
      <c r="AG74" s="36" t="s">
        <v>180</v>
      </c>
      <c r="AH74">
        <f t="shared" si="1"/>
        <v>6</v>
      </c>
    </row>
    <row r="75" spans="1:34" ht="14" x14ac:dyDescent="0.15">
      <c r="A75" s="80" t="s">
        <v>100</v>
      </c>
      <c r="B75" s="36" t="s">
        <v>180</v>
      </c>
      <c r="C75" s="26" t="s">
        <v>180</v>
      </c>
      <c r="D75" s="44" t="s">
        <v>180</v>
      </c>
      <c r="E75" s="45" t="s">
        <v>180</v>
      </c>
      <c r="F75" s="26" t="s">
        <v>180</v>
      </c>
      <c r="G75" s="36" t="s">
        <v>180</v>
      </c>
      <c r="H75" s="26">
        <v>1</v>
      </c>
      <c r="I75" s="36" t="s">
        <v>180</v>
      </c>
      <c r="J75" s="26" t="s">
        <v>180</v>
      </c>
      <c r="K75" s="36" t="s">
        <v>180</v>
      </c>
      <c r="L75" s="100" t="s">
        <v>180</v>
      </c>
      <c r="M75" s="9" t="s">
        <v>180</v>
      </c>
      <c r="N75" s="101" t="s">
        <v>180</v>
      </c>
      <c r="O75" s="44" t="s">
        <v>180</v>
      </c>
      <c r="P75" s="45" t="s">
        <v>180</v>
      </c>
      <c r="Q75" s="100" t="s">
        <v>180</v>
      </c>
      <c r="R75" s="101" t="s">
        <v>180</v>
      </c>
      <c r="S75" s="44" t="s">
        <v>180</v>
      </c>
      <c r="T75" s="55" t="s">
        <v>180</v>
      </c>
      <c r="U75" s="45" t="s">
        <v>180</v>
      </c>
      <c r="V75" s="26" t="s">
        <v>180</v>
      </c>
      <c r="W75" s="36" t="s">
        <v>180</v>
      </c>
      <c r="X75" s="26" t="s">
        <v>180</v>
      </c>
      <c r="Y75" s="44" t="s">
        <v>180</v>
      </c>
      <c r="Z75" s="55" t="s">
        <v>180</v>
      </c>
      <c r="AA75" s="45" t="s">
        <v>180</v>
      </c>
      <c r="AB75" s="26" t="s">
        <v>180</v>
      </c>
      <c r="AC75" s="44" t="s">
        <v>180</v>
      </c>
      <c r="AD75" s="45" t="s">
        <v>180</v>
      </c>
      <c r="AE75" s="100" t="s">
        <v>180</v>
      </c>
      <c r="AF75" s="101">
        <v>4</v>
      </c>
      <c r="AG75" s="36" t="s">
        <v>180</v>
      </c>
      <c r="AH75">
        <f t="shared" si="1"/>
        <v>5</v>
      </c>
    </row>
    <row r="76" spans="1:34" ht="14" x14ac:dyDescent="0.15">
      <c r="A76" s="80" t="s">
        <v>101</v>
      </c>
      <c r="B76" s="36" t="s">
        <v>180</v>
      </c>
      <c r="C76" s="26" t="s">
        <v>180</v>
      </c>
      <c r="D76" s="44" t="s">
        <v>180</v>
      </c>
      <c r="E76" s="45" t="s">
        <v>180</v>
      </c>
      <c r="F76" s="26">
        <v>1</v>
      </c>
      <c r="G76" s="36">
        <v>2</v>
      </c>
      <c r="H76" s="26">
        <v>27</v>
      </c>
      <c r="I76" s="36" t="s">
        <v>180</v>
      </c>
      <c r="J76" s="26" t="s">
        <v>180</v>
      </c>
      <c r="K76" s="36" t="s">
        <v>180</v>
      </c>
      <c r="L76" s="100" t="s">
        <v>180</v>
      </c>
      <c r="M76" s="9" t="s">
        <v>180</v>
      </c>
      <c r="N76" s="101" t="s">
        <v>180</v>
      </c>
      <c r="O76" s="44" t="s">
        <v>180</v>
      </c>
      <c r="P76" s="45" t="s">
        <v>180</v>
      </c>
      <c r="Q76" s="100" t="s">
        <v>180</v>
      </c>
      <c r="R76" s="101" t="s">
        <v>180</v>
      </c>
      <c r="S76" s="44" t="s">
        <v>180</v>
      </c>
      <c r="T76" s="55" t="s">
        <v>180</v>
      </c>
      <c r="U76" s="45" t="s">
        <v>180</v>
      </c>
      <c r="V76" s="26" t="s">
        <v>180</v>
      </c>
      <c r="W76" s="36" t="s">
        <v>180</v>
      </c>
      <c r="X76" s="26" t="s">
        <v>180</v>
      </c>
      <c r="Y76" s="44" t="s">
        <v>180</v>
      </c>
      <c r="Z76" s="55" t="s">
        <v>180</v>
      </c>
      <c r="AA76" s="45" t="s">
        <v>180</v>
      </c>
      <c r="AB76" s="26" t="s">
        <v>180</v>
      </c>
      <c r="AC76" s="44" t="s">
        <v>180</v>
      </c>
      <c r="AD76" s="45" t="s">
        <v>180</v>
      </c>
      <c r="AE76" s="100" t="s">
        <v>180</v>
      </c>
      <c r="AF76" s="101" t="s">
        <v>180</v>
      </c>
      <c r="AG76" s="36" t="s">
        <v>180</v>
      </c>
      <c r="AH76">
        <f t="shared" si="1"/>
        <v>30</v>
      </c>
    </row>
    <row r="77" spans="1:34" ht="14" x14ac:dyDescent="0.15">
      <c r="A77" s="80" t="s">
        <v>280</v>
      </c>
      <c r="B77" s="36"/>
      <c r="C77" s="26"/>
      <c r="D77" s="44"/>
      <c r="E77" s="45"/>
      <c r="F77" s="26"/>
      <c r="G77" s="36"/>
      <c r="H77" s="26"/>
      <c r="I77" s="36"/>
      <c r="J77" s="26"/>
      <c r="K77" s="36"/>
      <c r="L77" s="100"/>
      <c r="M77" s="9">
        <v>1</v>
      </c>
      <c r="N77" s="101"/>
      <c r="O77" s="44"/>
      <c r="P77" s="45"/>
      <c r="Q77" s="100"/>
      <c r="R77" s="101"/>
      <c r="S77" s="44"/>
      <c r="T77" s="55"/>
      <c r="U77" s="45"/>
      <c r="V77" s="26"/>
      <c r="W77" s="36"/>
      <c r="X77" s="26"/>
      <c r="Y77" s="44"/>
      <c r="Z77" s="55"/>
      <c r="AA77" s="45"/>
      <c r="AB77" s="26"/>
      <c r="AC77" s="44"/>
      <c r="AD77" s="45"/>
      <c r="AE77" s="100"/>
      <c r="AF77" s="101"/>
      <c r="AG77" s="36"/>
      <c r="AH77">
        <f t="shared" si="1"/>
        <v>1</v>
      </c>
    </row>
    <row r="78" spans="1:34" ht="14" x14ac:dyDescent="0.15">
      <c r="A78" s="80" t="s">
        <v>102</v>
      </c>
      <c r="B78" s="36" t="s">
        <v>180</v>
      </c>
      <c r="C78" s="26" t="s">
        <v>180</v>
      </c>
      <c r="D78" s="44" t="s">
        <v>180</v>
      </c>
      <c r="E78" s="45" t="s">
        <v>180</v>
      </c>
      <c r="F78" s="26" t="s">
        <v>180</v>
      </c>
      <c r="G78" s="36" t="s">
        <v>180</v>
      </c>
      <c r="H78" s="26" t="s">
        <v>180</v>
      </c>
      <c r="I78" s="36" t="s">
        <v>180</v>
      </c>
      <c r="J78" s="26" t="s">
        <v>180</v>
      </c>
      <c r="K78" s="36" t="s">
        <v>180</v>
      </c>
      <c r="L78" s="100" t="s">
        <v>180</v>
      </c>
      <c r="M78" s="9" t="s">
        <v>180</v>
      </c>
      <c r="N78" s="101" t="s">
        <v>180</v>
      </c>
      <c r="O78" s="44" t="s">
        <v>180</v>
      </c>
      <c r="P78" s="45" t="s">
        <v>180</v>
      </c>
      <c r="Q78" s="100" t="s">
        <v>180</v>
      </c>
      <c r="R78" s="101" t="s">
        <v>180</v>
      </c>
      <c r="S78" s="44" t="s">
        <v>180</v>
      </c>
      <c r="T78" s="55" t="s">
        <v>180</v>
      </c>
      <c r="U78" s="45" t="s">
        <v>180</v>
      </c>
      <c r="V78" s="26" t="s">
        <v>180</v>
      </c>
      <c r="W78" s="36" t="s">
        <v>180</v>
      </c>
      <c r="X78" s="26" t="s">
        <v>180</v>
      </c>
      <c r="Y78" s="44" t="s">
        <v>180</v>
      </c>
      <c r="Z78" s="55" t="s">
        <v>180</v>
      </c>
      <c r="AA78" s="45" t="s">
        <v>180</v>
      </c>
      <c r="AB78" s="26" t="s">
        <v>180</v>
      </c>
      <c r="AC78" s="44" t="s">
        <v>180</v>
      </c>
      <c r="AD78" s="45" t="s">
        <v>180</v>
      </c>
      <c r="AE78" s="100" t="s">
        <v>180</v>
      </c>
      <c r="AF78" s="101">
        <v>2</v>
      </c>
      <c r="AG78" s="36" t="s">
        <v>180</v>
      </c>
      <c r="AH78">
        <f t="shared" si="1"/>
        <v>2</v>
      </c>
    </row>
    <row r="79" spans="1:34" ht="14" x14ac:dyDescent="0.15">
      <c r="A79" s="80" t="s">
        <v>151</v>
      </c>
      <c r="B79" s="36" t="s">
        <v>180</v>
      </c>
      <c r="C79" s="26" t="s">
        <v>180</v>
      </c>
      <c r="D79" s="44" t="s">
        <v>180</v>
      </c>
      <c r="E79" s="45">
        <v>1</v>
      </c>
      <c r="F79" s="26" t="s">
        <v>180</v>
      </c>
      <c r="G79" s="36" t="s">
        <v>180</v>
      </c>
      <c r="H79" s="26" t="s">
        <v>180</v>
      </c>
      <c r="I79" s="36">
        <v>1</v>
      </c>
      <c r="J79" s="26" t="s">
        <v>180</v>
      </c>
      <c r="K79" s="36" t="s">
        <v>180</v>
      </c>
      <c r="L79" s="100" t="s">
        <v>180</v>
      </c>
      <c r="M79" s="9" t="s">
        <v>180</v>
      </c>
      <c r="N79" s="101" t="s">
        <v>180</v>
      </c>
      <c r="O79" s="44" t="s">
        <v>180</v>
      </c>
      <c r="P79" s="45" t="s">
        <v>180</v>
      </c>
      <c r="Q79" s="100" t="s">
        <v>180</v>
      </c>
      <c r="R79" s="101" t="s">
        <v>180</v>
      </c>
      <c r="S79" s="44" t="s">
        <v>180</v>
      </c>
      <c r="T79" s="55" t="s">
        <v>180</v>
      </c>
      <c r="U79" s="45" t="s">
        <v>180</v>
      </c>
      <c r="V79" s="26" t="s">
        <v>180</v>
      </c>
      <c r="W79" s="36" t="s">
        <v>180</v>
      </c>
      <c r="X79" s="26" t="s">
        <v>180</v>
      </c>
      <c r="Y79" s="44" t="s">
        <v>180</v>
      </c>
      <c r="Z79" s="55" t="s">
        <v>180</v>
      </c>
      <c r="AA79" s="45" t="s">
        <v>180</v>
      </c>
      <c r="AB79" s="26">
        <v>2</v>
      </c>
      <c r="AC79" s="44" t="s">
        <v>180</v>
      </c>
      <c r="AD79" s="45" t="s">
        <v>180</v>
      </c>
      <c r="AE79" s="100" t="s">
        <v>180</v>
      </c>
      <c r="AF79" s="101" t="s">
        <v>180</v>
      </c>
      <c r="AG79" s="36" t="s">
        <v>180</v>
      </c>
      <c r="AH79">
        <f t="shared" si="1"/>
        <v>4</v>
      </c>
    </row>
    <row r="80" spans="1:34" ht="14" x14ac:dyDescent="0.15">
      <c r="A80" s="81" t="s">
        <v>103</v>
      </c>
      <c r="B80" s="36" t="s">
        <v>180</v>
      </c>
      <c r="C80" s="26" t="s">
        <v>180</v>
      </c>
      <c r="D80" s="44" t="s">
        <v>180</v>
      </c>
      <c r="E80" s="45" t="s">
        <v>180</v>
      </c>
      <c r="F80" s="26" t="s">
        <v>180</v>
      </c>
      <c r="G80" s="36" t="s">
        <v>180</v>
      </c>
      <c r="H80" s="26" t="s">
        <v>180</v>
      </c>
      <c r="I80" s="36" t="s">
        <v>180</v>
      </c>
      <c r="J80" s="26" t="s">
        <v>180</v>
      </c>
      <c r="K80" s="36" t="s">
        <v>180</v>
      </c>
      <c r="L80" s="100" t="s">
        <v>180</v>
      </c>
      <c r="M80" s="9" t="s">
        <v>180</v>
      </c>
      <c r="N80" s="101" t="s">
        <v>180</v>
      </c>
      <c r="O80" s="44" t="s">
        <v>180</v>
      </c>
      <c r="P80" s="45" t="s">
        <v>180</v>
      </c>
      <c r="Q80" s="100" t="s">
        <v>180</v>
      </c>
      <c r="R80" s="101" t="s">
        <v>180</v>
      </c>
      <c r="S80" s="44" t="s">
        <v>180</v>
      </c>
      <c r="T80" s="55" t="s">
        <v>180</v>
      </c>
      <c r="U80" s="45" t="s">
        <v>180</v>
      </c>
      <c r="V80" s="26" t="s">
        <v>180</v>
      </c>
      <c r="W80" s="36" t="s">
        <v>180</v>
      </c>
      <c r="X80" s="26" t="s">
        <v>180</v>
      </c>
      <c r="Y80" s="44" t="s">
        <v>180</v>
      </c>
      <c r="Z80" s="55" t="s">
        <v>180</v>
      </c>
      <c r="AA80" s="45" t="s">
        <v>180</v>
      </c>
      <c r="AB80" s="26" t="s">
        <v>180</v>
      </c>
      <c r="AC80" s="44" t="s">
        <v>180</v>
      </c>
      <c r="AD80" s="45" t="s">
        <v>180</v>
      </c>
      <c r="AE80" s="100" t="s">
        <v>180</v>
      </c>
      <c r="AF80" s="101" t="s">
        <v>180</v>
      </c>
      <c r="AG80" s="36" t="s">
        <v>180</v>
      </c>
      <c r="AH80">
        <f t="shared" si="1"/>
        <v>0</v>
      </c>
    </row>
    <row r="81" spans="1:34" ht="14" x14ac:dyDescent="0.15">
      <c r="A81" s="80" t="s">
        <v>274</v>
      </c>
      <c r="B81" s="36"/>
      <c r="C81" s="26"/>
      <c r="D81" s="44"/>
      <c r="E81" s="45"/>
      <c r="F81" s="26"/>
      <c r="G81" s="36"/>
      <c r="H81" s="26"/>
      <c r="I81" s="36"/>
      <c r="J81" s="26"/>
      <c r="K81" s="36"/>
      <c r="L81" s="100"/>
      <c r="M81" s="9"/>
      <c r="N81" s="101"/>
      <c r="O81" s="44"/>
      <c r="P81" s="45"/>
      <c r="Q81" s="100">
        <v>7</v>
      </c>
      <c r="R81" s="101"/>
      <c r="S81" s="44"/>
      <c r="T81" s="55"/>
      <c r="U81" s="45"/>
      <c r="V81" s="26"/>
      <c r="W81" s="36"/>
      <c r="X81" s="26"/>
      <c r="Y81" s="44"/>
      <c r="Z81" s="55"/>
      <c r="AA81" s="45"/>
      <c r="AB81" s="26"/>
      <c r="AC81" s="44"/>
      <c r="AD81" s="45"/>
      <c r="AE81" s="100"/>
      <c r="AF81" s="101"/>
      <c r="AG81" s="36"/>
      <c r="AH81">
        <f t="shared" si="1"/>
        <v>7</v>
      </c>
    </row>
    <row r="82" spans="1:34" ht="14" x14ac:dyDescent="0.15">
      <c r="A82" s="80" t="s">
        <v>104</v>
      </c>
      <c r="B82" s="36" t="s">
        <v>180</v>
      </c>
      <c r="C82" s="26" t="s">
        <v>180</v>
      </c>
      <c r="D82" s="44" t="s">
        <v>180</v>
      </c>
      <c r="E82" s="45" t="s">
        <v>180</v>
      </c>
      <c r="F82" s="26" t="s">
        <v>180</v>
      </c>
      <c r="G82" s="36" t="s">
        <v>180</v>
      </c>
      <c r="H82" s="26">
        <v>6</v>
      </c>
      <c r="I82" s="36" t="s">
        <v>180</v>
      </c>
      <c r="J82" s="26" t="s">
        <v>180</v>
      </c>
      <c r="K82" s="36" t="s">
        <v>180</v>
      </c>
      <c r="L82" s="100" t="s">
        <v>180</v>
      </c>
      <c r="M82" s="9" t="s">
        <v>180</v>
      </c>
      <c r="N82" s="101" t="s">
        <v>180</v>
      </c>
      <c r="O82" s="44" t="s">
        <v>180</v>
      </c>
      <c r="P82" s="45" t="s">
        <v>180</v>
      </c>
      <c r="Q82" s="100" t="s">
        <v>180</v>
      </c>
      <c r="R82" s="101" t="s">
        <v>180</v>
      </c>
      <c r="S82" s="44" t="s">
        <v>180</v>
      </c>
      <c r="T82" s="55" t="s">
        <v>180</v>
      </c>
      <c r="U82" s="45" t="s">
        <v>180</v>
      </c>
      <c r="V82" s="26">
        <v>1</v>
      </c>
      <c r="W82" s="36">
        <v>1</v>
      </c>
      <c r="X82" s="26" t="s">
        <v>180</v>
      </c>
      <c r="Y82" s="44" t="s">
        <v>180</v>
      </c>
      <c r="Z82" s="55" t="s">
        <v>180</v>
      </c>
      <c r="AA82" s="45" t="s">
        <v>180</v>
      </c>
      <c r="AB82" s="26" t="s">
        <v>180</v>
      </c>
      <c r="AC82" s="44" t="s">
        <v>180</v>
      </c>
      <c r="AD82" s="45" t="s">
        <v>180</v>
      </c>
      <c r="AE82" s="100" t="s">
        <v>180</v>
      </c>
      <c r="AF82" s="101" t="s">
        <v>180</v>
      </c>
      <c r="AG82" s="36">
        <v>2</v>
      </c>
      <c r="AH82">
        <f t="shared" si="1"/>
        <v>10</v>
      </c>
    </row>
    <row r="83" spans="1:34" ht="14" x14ac:dyDescent="0.15">
      <c r="A83" s="80" t="s">
        <v>105</v>
      </c>
      <c r="B83" s="36" t="s">
        <v>180</v>
      </c>
      <c r="C83" s="26" t="s">
        <v>180</v>
      </c>
      <c r="D83" s="44" t="s">
        <v>180</v>
      </c>
      <c r="E83" s="45" t="s">
        <v>180</v>
      </c>
      <c r="F83" s="26">
        <v>3</v>
      </c>
      <c r="G83" s="36" t="s">
        <v>180</v>
      </c>
      <c r="H83" s="26" t="s">
        <v>180</v>
      </c>
      <c r="I83" s="36" t="s">
        <v>180</v>
      </c>
      <c r="J83" s="26" t="s">
        <v>180</v>
      </c>
      <c r="K83" s="36" t="s">
        <v>180</v>
      </c>
      <c r="L83" s="100" t="s">
        <v>180</v>
      </c>
      <c r="M83" s="9" t="s">
        <v>180</v>
      </c>
      <c r="N83" s="101" t="s">
        <v>180</v>
      </c>
      <c r="O83" s="44" t="s">
        <v>180</v>
      </c>
      <c r="P83" s="45" t="s">
        <v>180</v>
      </c>
      <c r="Q83" s="100">
        <v>4</v>
      </c>
      <c r="R83" s="101" t="s">
        <v>180</v>
      </c>
      <c r="S83" s="44" t="s">
        <v>180</v>
      </c>
      <c r="T83" s="55" t="s">
        <v>180</v>
      </c>
      <c r="U83" s="45" t="s">
        <v>180</v>
      </c>
      <c r="V83" s="26" t="s">
        <v>180</v>
      </c>
      <c r="W83" s="36" t="s">
        <v>180</v>
      </c>
      <c r="X83" s="26" t="s">
        <v>180</v>
      </c>
      <c r="Y83" s="44" t="s">
        <v>180</v>
      </c>
      <c r="Z83" s="55" t="s">
        <v>180</v>
      </c>
      <c r="AA83" s="45" t="s">
        <v>180</v>
      </c>
      <c r="AB83" s="26" t="s">
        <v>180</v>
      </c>
      <c r="AC83" s="44" t="s">
        <v>180</v>
      </c>
      <c r="AD83" s="45" t="s">
        <v>180</v>
      </c>
      <c r="AE83" s="100" t="s">
        <v>180</v>
      </c>
      <c r="AF83" s="101" t="s">
        <v>180</v>
      </c>
      <c r="AG83" s="36" t="s">
        <v>180</v>
      </c>
      <c r="AH83">
        <f t="shared" si="1"/>
        <v>7</v>
      </c>
    </row>
    <row r="84" spans="1:34" ht="14" x14ac:dyDescent="0.15">
      <c r="A84" s="80" t="s">
        <v>109</v>
      </c>
      <c r="B84" s="36" t="s">
        <v>180</v>
      </c>
      <c r="C84" s="26" t="s">
        <v>180</v>
      </c>
      <c r="D84" s="44" t="s">
        <v>180</v>
      </c>
      <c r="E84" s="45" t="s">
        <v>180</v>
      </c>
      <c r="F84" s="26" t="s">
        <v>180</v>
      </c>
      <c r="G84" s="36" t="s">
        <v>180</v>
      </c>
      <c r="H84" s="26" t="s">
        <v>180</v>
      </c>
      <c r="I84" s="36" t="s">
        <v>180</v>
      </c>
      <c r="J84" s="26" t="s">
        <v>180</v>
      </c>
      <c r="K84" s="36" t="s">
        <v>180</v>
      </c>
      <c r="L84" s="100" t="s">
        <v>180</v>
      </c>
      <c r="M84" s="9" t="s">
        <v>180</v>
      </c>
      <c r="N84" s="101" t="s">
        <v>180</v>
      </c>
      <c r="O84" s="44" t="s">
        <v>180</v>
      </c>
      <c r="P84" s="45" t="s">
        <v>180</v>
      </c>
      <c r="Q84" s="100">
        <v>3</v>
      </c>
      <c r="R84" s="101">
        <v>1</v>
      </c>
      <c r="S84" s="44" t="s">
        <v>180</v>
      </c>
      <c r="T84" s="55" t="s">
        <v>180</v>
      </c>
      <c r="U84" s="45" t="s">
        <v>180</v>
      </c>
      <c r="V84" s="26" t="s">
        <v>180</v>
      </c>
      <c r="W84" s="36" t="s">
        <v>180</v>
      </c>
      <c r="X84" s="26" t="s">
        <v>180</v>
      </c>
      <c r="Y84" s="44" t="s">
        <v>180</v>
      </c>
      <c r="Z84" s="55" t="s">
        <v>180</v>
      </c>
      <c r="AA84" s="45" t="s">
        <v>180</v>
      </c>
      <c r="AB84" s="26" t="s">
        <v>180</v>
      </c>
      <c r="AC84" s="44" t="s">
        <v>180</v>
      </c>
      <c r="AD84" s="45" t="s">
        <v>180</v>
      </c>
      <c r="AE84" s="100" t="s">
        <v>180</v>
      </c>
      <c r="AF84" s="101" t="s">
        <v>180</v>
      </c>
      <c r="AG84" s="36">
        <v>1</v>
      </c>
      <c r="AH84">
        <f t="shared" si="1"/>
        <v>5</v>
      </c>
    </row>
    <row r="85" spans="1:34" ht="14" x14ac:dyDescent="0.15">
      <c r="A85" s="81" t="s">
        <v>110</v>
      </c>
      <c r="B85" s="36" t="s">
        <v>180</v>
      </c>
      <c r="C85" s="26" t="s">
        <v>180</v>
      </c>
      <c r="D85" s="44" t="s">
        <v>180</v>
      </c>
      <c r="E85" s="45" t="s">
        <v>180</v>
      </c>
      <c r="F85" s="26" t="s">
        <v>180</v>
      </c>
      <c r="G85" s="36" t="s">
        <v>180</v>
      </c>
      <c r="H85" s="26" t="s">
        <v>180</v>
      </c>
      <c r="I85" s="36" t="s">
        <v>180</v>
      </c>
      <c r="J85" s="26" t="s">
        <v>180</v>
      </c>
      <c r="K85" s="36" t="s">
        <v>180</v>
      </c>
      <c r="L85" s="100" t="s">
        <v>180</v>
      </c>
      <c r="M85" s="9" t="s">
        <v>180</v>
      </c>
      <c r="N85" s="101" t="s">
        <v>180</v>
      </c>
      <c r="O85" s="44" t="s">
        <v>180</v>
      </c>
      <c r="P85" s="45" t="s">
        <v>180</v>
      </c>
      <c r="Q85" s="100" t="s">
        <v>180</v>
      </c>
      <c r="R85" s="101" t="s">
        <v>180</v>
      </c>
      <c r="S85" s="44" t="s">
        <v>180</v>
      </c>
      <c r="T85" s="55" t="s">
        <v>180</v>
      </c>
      <c r="U85" s="45" t="s">
        <v>180</v>
      </c>
      <c r="V85" s="26" t="s">
        <v>180</v>
      </c>
      <c r="W85" s="36" t="s">
        <v>180</v>
      </c>
      <c r="X85" s="26" t="s">
        <v>180</v>
      </c>
      <c r="Y85" s="44" t="s">
        <v>180</v>
      </c>
      <c r="Z85" s="55" t="s">
        <v>180</v>
      </c>
      <c r="AA85" s="45" t="s">
        <v>180</v>
      </c>
      <c r="AB85" s="26" t="s">
        <v>180</v>
      </c>
      <c r="AC85" s="44" t="s">
        <v>180</v>
      </c>
      <c r="AD85" s="45" t="s">
        <v>180</v>
      </c>
      <c r="AE85" s="100" t="s">
        <v>180</v>
      </c>
      <c r="AF85" s="101" t="s">
        <v>180</v>
      </c>
      <c r="AG85" s="36" t="s">
        <v>180</v>
      </c>
      <c r="AH85">
        <f t="shared" si="1"/>
        <v>0</v>
      </c>
    </row>
    <row r="86" spans="1:34" ht="14" x14ac:dyDescent="0.15">
      <c r="A86" s="80" t="s">
        <v>281</v>
      </c>
      <c r="B86" s="36"/>
      <c r="C86" s="26"/>
      <c r="D86" s="44"/>
      <c r="E86" s="45"/>
      <c r="F86" s="26"/>
      <c r="G86" s="36"/>
      <c r="H86" s="26"/>
      <c r="I86" s="36"/>
      <c r="J86" s="26"/>
      <c r="K86" s="36"/>
      <c r="L86" s="100"/>
      <c r="M86" s="9"/>
      <c r="N86" s="101"/>
      <c r="O86" s="44"/>
      <c r="P86" s="45"/>
      <c r="Q86" s="100"/>
      <c r="R86" s="101"/>
      <c r="S86" s="44"/>
      <c r="T86" s="307" t="s">
        <v>271</v>
      </c>
      <c r="U86" s="45"/>
      <c r="V86" s="26"/>
      <c r="W86" s="36"/>
      <c r="X86" s="26"/>
      <c r="Y86" s="44"/>
      <c r="Z86" s="55"/>
      <c r="AA86" s="45"/>
      <c r="AB86" s="26"/>
      <c r="AC86" s="44"/>
      <c r="AD86" s="45"/>
      <c r="AE86" s="100"/>
      <c r="AF86" s="101"/>
      <c r="AG86" s="36"/>
      <c r="AH86">
        <f t="shared" si="1"/>
        <v>0</v>
      </c>
    </row>
    <row r="87" spans="1:34" ht="14" x14ac:dyDescent="0.15">
      <c r="A87" s="80" t="s">
        <v>193</v>
      </c>
      <c r="B87" s="36" t="s">
        <v>180</v>
      </c>
      <c r="C87" s="26" t="s">
        <v>180</v>
      </c>
      <c r="D87" s="44" t="s">
        <v>180</v>
      </c>
      <c r="E87" s="45" t="s">
        <v>180</v>
      </c>
      <c r="F87" s="26" t="s">
        <v>180</v>
      </c>
      <c r="G87" s="36" t="s">
        <v>180</v>
      </c>
      <c r="H87" s="26" t="s">
        <v>180</v>
      </c>
      <c r="I87" s="36" t="s">
        <v>180</v>
      </c>
      <c r="J87" s="26" t="s">
        <v>180</v>
      </c>
      <c r="K87" s="36" t="s">
        <v>180</v>
      </c>
      <c r="L87" s="100" t="s">
        <v>180</v>
      </c>
      <c r="M87" s="9" t="s">
        <v>180</v>
      </c>
      <c r="N87" s="101" t="s">
        <v>180</v>
      </c>
      <c r="O87" s="44" t="s">
        <v>180</v>
      </c>
      <c r="P87" s="45" t="s">
        <v>180</v>
      </c>
      <c r="Q87" s="100">
        <v>2</v>
      </c>
      <c r="R87" s="101" t="s">
        <v>180</v>
      </c>
      <c r="S87" s="44" t="s">
        <v>180</v>
      </c>
      <c r="T87" s="55" t="s">
        <v>180</v>
      </c>
      <c r="U87" s="45" t="s">
        <v>180</v>
      </c>
      <c r="V87" s="26" t="s">
        <v>180</v>
      </c>
      <c r="W87" s="36" t="s">
        <v>180</v>
      </c>
      <c r="X87" s="26" t="s">
        <v>180</v>
      </c>
      <c r="Y87" s="44" t="s">
        <v>180</v>
      </c>
      <c r="Z87" s="55" t="s">
        <v>180</v>
      </c>
      <c r="AA87" s="45" t="s">
        <v>180</v>
      </c>
      <c r="AB87" s="26" t="s">
        <v>180</v>
      </c>
      <c r="AC87" s="44" t="s">
        <v>180</v>
      </c>
      <c r="AD87" s="45" t="s">
        <v>180</v>
      </c>
      <c r="AE87" s="100" t="s">
        <v>180</v>
      </c>
      <c r="AF87" s="101" t="s">
        <v>180</v>
      </c>
      <c r="AG87" s="36" t="s">
        <v>180</v>
      </c>
      <c r="AH87">
        <f t="shared" si="1"/>
        <v>2</v>
      </c>
    </row>
    <row r="88" spans="1:34" ht="14" x14ac:dyDescent="0.15">
      <c r="A88" s="80" t="s">
        <v>112</v>
      </c>
      <c r="B88" s="36" t="s">
        <v>180</v>
      </c>
      <c r="C88" s="26" t="s">
        <v>180</v>
      </c>
      <c r="D88" s="44" t="s">
        <v>180</v>
      </c>
      <c r="E88" s="45" t="s">
        <v>180</v>
      </c>
      <c r="F88" s="26" t="s">
        <v>180</v>
      </c>
      <c r="G88" s="36" t="s">
        <v>180</v>
      </c>
      <c r="H88" s="26" t="s">
        <v>180</v>
      </c>
      <c r="I88" s="36" t="s">
        <v>180</v>
      </c>
      <c r="J88" s="26" t="s">
        <v>180</v>
      </c>
      <c r="K88" s="36" t="s">
        <v>180</v>
      </c>
      <c r="L88" s="100" t="s">
        <v>180</v>
      </c>
      <c r="M88" s="9" t="s">
        <v>180</v>
      </c>
      <c r="N88" s="101" t="s">
        <v>180</v>
      </c>
      <c r="O88" s="44">
        <v>6</v>
      </c>
      <c r="P88" s="45" t="s">
        <v>180</v>
      </c>
      <c r="Q88" s="100">
        <v>5</v>
      </c>
      <c r="R88" s="101" t="s">
        <v>180</v>
      </c>
      <c r="S88" s="44" t="s">
        <v>180</v>
      </c>
      <c r="T88" s="307" t="s">
        <v>271</v>
      </c>
      <c r="U88" s="45" t="s">
        <v>180</v>
      </c>
      <c r="V88" s="26" t="s">
        <v>180</v>
      </c>
      <c r="W88" s="36" t="s">
        <v>180</v>
      </c>
      <c r="X88" s="26" t="s">
        <v>180</v>
      </c>
      <c r="Y88" s="44" t="s">
        <v>180</v>
      </c>
      <c r="Z88" s="55" t="s">
        <v>180</v>
      </c>
      <c r="AA88" s="45" t="s">
        <v>180</v>
      </c>
      <c r="AB88" s="26" t="s">
        <v>180</v>
      </c>
      <c r="AC88" s="44" t="s">
        <v>180</v>
      </c>
      <c r="AD88" s="45" t="s">
        <v>180</v>
      </c>
      <c r="AE88" s="100" t="s">
        <v>180</v>
      </c>
      <c r="AF88" s="101" t="s">
        <v>180</v>
      </c>
      <c r="AG88" s="36" t="s">
        <v>180</v>
      </c>
      <c r="AH88">
        <f t="shared" si="1"/>
        <v>11</v>
      </c>
    </row>
    <row r="89" spans="1:34" ht="14" x14ac:dyDescent="0.15">
      <c r="A89" s="80" t="s">
        <v>194</v>
      </c>
      <c r="B89" s="36" t="s">
        <v>180</v>
      </c>
      <c r="C89" s="26" t="s">
        <v>180</v>
      </c>
      <c r="D89" s="44" t="s">
        <v>180</v>
      </c>
      <c r="E89" s="45" t="s">
        <v>180</v>
      </c>
      <c r="F89" s="26" t="s">
        <v>180</v>
      </c>
      <c r="G89" s="36" t="s">
        <v>180</v>
      </c>
      <c r="H89" s="26" t="s">
        <v>180</v>
      </c>
      <c r="I89" s="36" t="s">
        <v>180</v>
      </c>
      <c r="J89" s="26" t="s">
        <v>180</v>
      </c>
      <c r="K89" s="36" t="s">
        <v>180</v>
      </c>
      <c r="L89" s="100" t="s">
        <v>180</v>
      </c>
      <c r="M89" s="9">
        <v>41</v>
      </c>
      <c r="N89" s="101">
        <v>6</v>
      </c>
      <c r="O89" s="44" t="s">
        <v>180</v>
      </c>
      <c r="P89" s="45" t="s">
        <v>180</v>
      </c>
      <c r="Q89" s="100" t="s">
        <v>180</v>
      </c>
      <c r="R89" s="101" t="s">
        <v>180</v>
      </c>
      <c r="S89" s="44" t="s">
        <v>180</v>
      </c>
      <c r="T89" s="55" t="s">
        <v>180</v>
      </c>
      <c r="U89" s="45" t="s">
        <v>180</v>
      </c>
      <c r="V89" s="26" t="s">
        <v>180</v>
      </c>
      <c r="W89" s="36" t="s">
        <v>180</v>
      </c>
      <c r="X89" s="26" t="s">
        <v>180</v>
      </c>
      <c r="Y89" s="44" t="s">
        <v>180</v>
      </c>
      <c r="Z89" s="55" t="s">
        <v>180</v>
      </c>
      <c r="AA89" s="45" t="s">
        <v>180</v>
      </c>
      <c r="AB89" s="26" t="s">
        <v>180</v>
      </c>
      <c r="AC89" s="44" t="s">
        <v>180</v>
      </c>
      <c r="AD89" s="45" t="s">
        <v>180</v>
      </c>
      <c r="AE89" s="100" t="s">
        <v>180</v>
      </c>
      <c r="AF89" s="101" t="s">
        <v>180</v>
      </c>
      <c r="AG89" s="36" t="s">
        <v>180</v>
      </c>
      <c r="AH89">
        <f t="shared" si="1"/>
        <v>47</v>
      </c>
    </row>
    <row r="90" spans="1:34" ht="14" x14ac:dyDescent="0.15">
      <c r="A90" s="80" t="s">
        <v>113</v>
      </c>
      <c r="B90" s="36" t="s">
        <v>180</v>
      </c>
      <c r="C90" s="26" t="s">
        <v>180</v>
      </c>
      <c r="D90" s="44" t="s">
        <v>180</v>
      </c>
      <c r="E90" s="45" t="s">
        <v>180</v>
      </c>
      <c r="F90" s="26" t="s">
        <v>180</v>
      </c>
      <c r="G90" s="36" t="s">
        <v>180</v>
      </c>
      <c r="H90" s="26" t="s">
        <v>180</v>
      </c>
      <c r="I90" s="36" t="s">
        <v>180</v>
      </c>
      <c r="J90" s="26" t="s">
        <v>180</v>
      </c>
      <c r="K90" s="36" t="s">
        <v>180</v>
      </c>
      <c r="L90" s="100" t="s">
        <v>180</v>
      </c>
      <c r="M90" s="9" t="s">
        <v>180</v>
      </c>
      <c r="N90" s="101" t="s">
        <v>180</v>
      </c>
      <c r="O90" s="44" t="s">
        <v>180</v>
      </c>
      <c r="P90" s="45" t="s">
        <v>180</v>
      </c>
      <c r="Q90" s="100" t="s">
        <v>180</v>
      </c>
      <c r="R90" s="101" t="s">
        <v>180</v>
      </c>
      <c r="S90" s="306" t="s">
        <v>271</v>
      </c>
      <c r="T90" s="307" t="s">
        <v>271</v>
      </c>
      <c r="U90" s="45">
        <v>1</v>
      </c>
      <c r="V90" s="26" t="s">
        <v>180</v>
      </c>
      <c r="W90" s="36" t="s">
        <v>180</v>
      </c>
      <c r="X90" s="26" t="s">
        <v>180</v>
      </c>
      <c r="Y90" s="44" t="s">
        <v>180</v>
      </c>
      <c r="Z90" s="55" t="s">
        <v>180</v>
      </c>
      <c r="AA90" s="45" t="s">
        <v>180</v>
      </c>
      <c r="AB90" s="26" t="s">
        <v>180</v>
      </c>
      <c r="AC90" s="44" t="s">
        <v>180</v>
      </c>
      <c r="AD90" s="45" t="s">
        <v>180</v>
      </c>
      <c r="AE90" s="100" t="s">
        <v>180</v>
      </c>
      <c r="AF90" s="101" t="s">
        <v>180</v>
      </c>
      <c r="AG90" s="36" t="s">
        <v>180</v>
      </c>
      <c r="AH90">
        <f t="shared" si="1"/>
        <v>1</v>
      </c>
    </row>
    <row r="91" spans="1:34" s="286" customFormat="1" ht="15" thickBot="1" x14ac:dyDescent="0.2">
      <c r="A91" s="285" t="s">
        <v>130</v>
      </c>
      <c r="B91" s="37" t="s">
        <v>180</v>
      </c>
      <c r="C91" s="27" t="s">
        <v>180</v>
      </c>
      <c r="D91" s="46" t="s">
        <v>180</v>
      </c>
      <c r="E91" s="47" t="s">
        <v>180</v>
      </c>
      <c r="F91" s="27" t="s">
        <v>180</v>
      </c>
      <c r="G91" s="37" t="s">
        <v>180</v>
      </c>
      <c r="H91" s="27" t="s">
        <v>180</v>
      </c>
      <c r="I91" s="37" t="s">
        <v>180</v>
      </c>
      <c r="J91" s="27" t="s">
        <v>180</v>
      </c>
      <c r="K91" s="37" t="s">
        <v>180</v>
      </c>
      <c r="L91" s="102" t="s">
        <v>180</v>
      </c>
      <c r="M91" s="13" t="s">
        <v>180</v>
      </c>
      <c r="N91" s="103" t="s">
        <v>180</v>
      </c>
      <c r="O91" s="46">
        <v>2</v>
      </c>
      <c r="P91" s="47" t="s">
        <v>180</v>
      </c>
      <c r="Q91" s="102" t="s">
        <v>180</v>
      </c>
      <c r="R91" s="103" t="s">
        <v>180</v>
      </c>
      <c r="S91" s="46" t="s">
        <v>180</v>
      </c>
      <c r="T91" s="56" t="s">
        <v>180</v>
      </c>
      <c r="U91" s="47" t="s">
        <v>180</v>
      </c>
      <c r="V91" s="27" t="s">
        <v>180</v>
      </c>
      <c r="W91" s="37" t="s">
        <v>180</v>
      </c>
      <c r="X91" s="27" t="s">
        <v>180</v>
      </c>
      <c r="Y91" s="46" t="s">
        <v>180</v>
      </c>
      <c r="Z91" s="56" t="s">
        <v>180</v>
      </c>
      <c r="AA91" s="47" t="s">
        <v>180</v>
      </c>
      <c r="AB91" s="27" t="s">
        <v>180</v>
      </c>
      <c r="AC91" s="46" t="s">
        <v>180</v>
      </c>
      <c r="AD91" s="47" t="s">
        <v>180</v>
      </c>
      <c r="AE91" s="102" t="s">
        <v>180</v>
      </c>
      <c r="AF91" s="103" t="s">
        <v>180</v>
      </c>
      <c r="AG91" s="37" t="s">
        <v>180</v>
      </c>
      <c r="AH91" s="286">
        <f t="shared" si="1"/>
        <v>2</v>
      </c>
    </row>
    <row r="92" spans="1:34" ht="14" x14ac:dyDescent="0.15">
      <c r="A92" s="284" t="s">
        <v>131</v>
      </c>
      <c r="B92" s="104" t="s">
        <v>180</v>
      </c>
      <c r="C92" s="105" t="s">
        <v>180</v>
      </c>
      <c r="D92" s="106" t="s">
        <v>180</v>
      </c>
      <c r="E92" s="107" t="s">
        <v>180</v>
      </c>
      <c r="F92" s="105" t="s">
        <v>180</v>
      </c>
      <c r="G92" s="104" t="s">
        <v>180</v>
      </c>
      <c r="H92" s="105" t="s">
        <v>180</v>
      </c>
      <c r="I92" s="104" t="s">
        <v>180</v>
      </c>
      <c r="J92" s="105" t="s">
        <v>180</v>
      </c>
      <c r="K92" s="104" t="s">
        <v>180</v>
      </c>
      <c r="L92" s="108" t="s">
        <v>180</v>
      </c>
      <c r="M92" s="109" t="s">
        <v>180</v>
      </c>
      <c r="N92" s="110" t="s">
        <v>180</v>
      </c>
      <c r="O92" s="106" t="s">
        <v>180</v>
      </c>
      <c r="P92" s="107" t="s">
        <v>180</v>
      </c>
      <c r="Q92" s="108">
        <v>15</v>
      </c>
      <c r="R92" s="110">
        <v>4</v>
      </c>
      <c r="S92" s="106" t="s">
        <v>180</v>
      </c>
      <c r="T92" s="111" t="s">
        <v>180</v>
      </c>
      <c r="U92" s="107" t="s">
        <v>180</v>
      </c>
      <c r="V92" s="105" t="s">
        <v>180</v>
      </c>
      <c r="W92" s="104" t="s">
        <v>180</v>
      </c>
      <c r="X92" s="105" t="s">
        <v>180</v>
      </c>
      <c r="Y92" s="106">
        <v>46</v>
      </c>
      <c r="Z92" s="111">
        <v>14</v>
      </c>
      <c r="AA92" s="107">
        <v>25</v>
      </c>
      <c r="AB92" s="105" t="s">
        <v>180</v>
      </c>
      <c r="AC92" s="106" t="s">
        <v>180</v>
      </c>
      <c r="AD92" s="107" t="s">
        <v>180</v>
      </c>
      <c r="AE92" s="108" t="s">
        <v>180</v>
      </c>
      <c r="AF92" s="110" t="s">
        <v>180</v>
      </c>
      <c r="AG92" s="104" t="s">
        <v>180</v>
      </c>
      <c r="AH92">
        <f t="shared" si="1"/>
        <v>104</v>
      </c>
    </row>
    <row r="93" spans="1:34" ht="14" x14ac:dyDescent="0.15">
      <c r="A93" s="80" t="s">
        <v>145</v>
      </c>
      <c r="B93" s="36" t="s">
        <v>180</v>
      </c>
      <c r="C93" s="26" t="s">
        <v>180</v>
      </c>
      <c r="D93" s="44" t="s">
        <v>180</v>
      </c>
      <c r="E93" s="45" t="s">
        <v>180</v>
      </c>
      <c r="F93" s="26" t="s">
        <v>180</v>
      </c>
      <c r="G93" s="36" t="s">
        <v>180</v>
      </c>
      <c r="H93" s="26" t="s">
        <v>180</v>
      </c>
      <c r="I93" s="36" t="s">
        <v>180</v>
      </c>
      <c r="J93" s="26" t="s">
        <v>180</v>
      </c>
      <c r="K93" s="36" t="s">
        <v>180</v>
      </c>
      <c r="L93" s="100" t="s">
        <v>180</v>
      </c>
      <c r="M93" s="9" t="s">
        <v>180</v>
      </c>
      <c r="N93" s="101" t="s">
        <v>180</v>
      </c>
      <c r="O93" s="44" t="s">
        <v>180</v>
      </c>
      <c r="P93" s="45" t="s">
        <v>180</v>
      </c>
      <c r="Q93" s="100">
        <v>5</v>
      </c>
      <c r="R93" s="101" t="s">
        <v>271</v>
      </c>
      <c r="S93" s="44" t="s">
        <v>180</v>
      </c>
      <c r="T93" s="55" t="s">
        <v>180</v>
      </c>
      <c r="U93" s="45" t="s">
        <v>180</v>
      </c>
      <c r="V93" s="26" t="s">
        <v>180</v>
      </c>
      <c r="W93" s="36" t="s">
        <v>180</v>
      </c>
      <c r="X93" s="26" t="s">
        <v>180</v>
      </c>
      <c r="Y93" s="44" t="s">
        <v>180</v>
      </c>
      <c r="Z93" s="55" t="s">
        <v>180</v>
      </c>
      <c r="AA93" s="45" t="s">
        <v>180</v>
      </c>
      <c r="AB93" s="26">
        <v>3</v>
      </c>
      <c r="AC93" s="44" t="s">
        <v>180</v>
      </c>
      <c r="AD93" s="45" t="s">
        <v>180</v>
      </c>
      <c r="AE93" s="100" t="s">
        <v>180</v>
      </c>
      <c r="AF93" s="101" t="s">
        <v>180</v>
      </c>
      <c r="AG93" s="36">
        <v>1</v>
      </c>
      <c r="AH93">
        <f t="shared" si="1"/>
        <v>9</v>
      </c>
    </row>
    <row r="94" spans="1:34" ht="14" x14ac:dyDescent="0.15">
      <c r="A94" s="80" t="s">
        <v>146</v>
      </c>
      <c r="B94" s="36" t="s">
        <v>180</v>
      </c>
      <c r="C94" s="26" t="s">
        <v>180</v>
      </c>
      <c r="D94" s="44" t="s">
        <v>180</v>
      </c>
      <c r="E94" s="45" t="s">
        <v>180</v>
      </c>
      <c r="F94" s="26" t="s">
        <v>180</v>
      </c>
      <c r="G94" s="36" t="s">
        <v>180</v>
      </c>
      <c r="H94" s="26" t="s">
        <v>180</v>
      </c>
      <c r="I94" s="36" t="s">
        <v>180</v>
      </c>
      <c r="J94" s="26" t="s">
        <v>180</v>
      </c>
      <c r="K94" s="36" t="s">
        <v>180</v>
      </c>
      <c r="L94" s="100" t="s">
        <v>180</v>
      </c>
      <c r="M94" s="9" t="s">
        <v>180</v>
      </c>
      <c r="N94" s="101" t="s">
        <v>180</v>
      </c>
      <c r="O94" s="44" t="s">
        <v>180</v>
      </c>
      <c r="P94" s="45" t="s">
        <v>180</v>
      </c>
      <c r="Q94" s="100">
        <v>4</v>
      </c>
      <c r="R94" s="101">
        <v>2</v>
      </c>
      <c r="S94" s="44" t="s">
        <v>180</v>
      </c>
      <c r="T94" s="55" t="s">
        <v>180</v>
      </c>
      <c r="U94" s="45" t="s">
        <v>180</v>
      </c>
      <c r="V94" s="26" t="s">
        <v>180</v>
      </c>
      <c r="W94" s="36" t="s">
        <v>180</v>
      </c>
      <c r="X94" s="26" t="s">
        <v>180</v>
      </c>
      <c r="Y94" s="44" t="s">
        <v>180</v>
      </c>
      <c r="Z94" s="55" t="s">
        <v>180</v>
      </c>
      <c r="AA94" s="45" t="s">
        <v>180</v>
      </c>
      <c r="AB94" s="26" t="s">
        <v>180</v>
      </c>
      <c r="AC94" s="44" t="s">
        <v>180</v>
      </c>
      <c r="AD94" s="45" t="s">
        <v>180</v>
      </c>
      <c r="AE94" s="100" t="s">
        <v>180</v>
      </c>
      <c r="AF94" s="101" t="s">
        <v>180</v>
      </c>
      <c r="AG94" s="36" t="s">
        <v>180</v>
      </c>
      <c r="AH94">
        <f t="shared" si="1"/>
        <v>6</v>
      </c>
    </row>
    <row r="95" spans="1:34" ht="14" x14ac:dyDescent="0.15">
      <c r="A95" s="80" t="s">
        <v>132</v>
      </c>
      <c r="B95" s="36" t="s">
        <v>180</v>
      </c>
      <c r="C95" s="26" t="s">
        <v>180</v>
      </c>
      <c r="D95" s="44" t="s">
        <v>180</v>
      </c>
      <c r="E95" s="45" t="s">
        <v>180</v>
      </c>
      <c r="F95" s="26" t="s">
        <v>180</v>
      </c>
      <c r="G95" s="36" t="s">
        <v>180</v>
      </c>
      <c r="H95" s="26" t="s">
        <v>180</v>
      </c>
      <c r="I95" s="36" t="s">
        <v>180</v>
      </c>
      <c r="J95" s="26" t="s">
        <v>180</v>
      </c>
      <c r="K95" s="36" t="s">
        <v>180</v>
      </c>
      <c r="L95" s="100">
        <v>17</v>
      </c>
      <c r="M95" s="9">
        <v>33</v>
      </c>
      <c r="N95" s="101">
        <v>20</v>
      </c>
      <c r="O95" s="44" t="s">
        <v>180</v>
      </c>
      <c r="P95" s="45" t="s">
        <v>180</v>
      </c>
      <c r="Q95" s="100" t="s">
        <v>180</v>
      </c>
      <c r="R95" s="101" t="s">
        <v>180</v>
      </c>
      <c r="S95" s="44" t="s">
        <v>180</v>
      </c>
      <c r="T95" s="55" t="s">
        <v>180</v>
      </c>
      <c r="U95" s="45" t="s">
        <v>180</v>
      </c>
      <c r="V95" s="26" t="s">
        <v>180</v>
      </c>
      <c r="W95" s="36" t="s">
        <v>180</v>
      </c>
      <c r="X95" s="26" t="s">
        <v>180</v>
      </c>
      <c r="Y95" s="44">
        <v>1</v>
      </c>
      <c r="Z95" s="55" t="s">
        <v>180</v>
      </c>
      <c r="AA95" s="45">
        <v>1</v>
      </c>
      <c r="AB95" s="26" t="s">
        <v>180</v>
      </c>
      <c r="AC95" s="44" t="s">
        <v>180</v>
      </c>
      <c r="AD95" s="45" t="s">
        <v>180</v>
      </c>
      <c r="AE95" s="100" t="s">
        <v>180</v>
      </c>
      <c r="AF95" s="101" t="s">
        <v>180</v>
      </c>
      <c r="AG95" s="36" t="s">
        <v>180</v>
      </c>
      <c r="AH95">
        <f t="shared" si="1"/>
        <v>72</v>
      </c>
    </row>
    <row r="96" spans="1:34" ht="14" x14ac:dyDescent="0.15">
      <c r="A96" s="80" t="s">
        <v>143</v>
      </c>
      <c r="B96" s="36" t="s">
        <v>180</v>
      </c>
      <c r="C96" s="26" t="s">
        <v>180</v>
      </c>
      <c r="D96" s="44" t="s">
        <v>180</v>
      </c>
      <c r="E96" s="45" t="s">
        <v>180</v>
      </c>
      <c r="F96" s="26" t="s">
        <v>180</v>
      </c>
      <c r="G96" s="36" t="s">
        <v>180</v>
      </c>
      <c r="H96" s="26" t="s">
        <v>180</v>
      </c>
      <c r="I96" s="36" t="s">
        <v>180</v>
      </c>
      <c r="J96" s="26" t="s">
        <v>180</v>
      </c>
      <c r="K96" s="36" t="s">
        <v>180</v>
      </c>
      <c r="L96" s="100">
        <v>20</v>
      </c>
      <c r="M96" s="9">
        <v>6</v>
      </c>
      <c r="N96" s="101" t="s">
        <v>180</v>
      </c>
      <c r="O96" s="44" t="s">
        <v>180</v>
      </c>
      <c r="P96" s="45" t="s">
        <v>180</v>
      </c>
      <c r="Q96" s="100" t="s">
        <v>180</v>
      </c>
      <c r="R96" s="101" t="s">
        <v>180</v>
      </c>
      <c r="S96" s="44" t="s">
        <v>180</v>
      </c>
      <c r="T96" s="55" t="s">
        <v>180</v>
      </c>
      <c r="U96" s="45" t="s">
        <v>180</v>
      </c>
      <c r="V96" s="26" t="s">
        <v>180</v>
      </c>
      <c r="W96" s="36" t="s">
        <v>180</v>
      </c>
      <c r="X96" s="26" t="s">
        <v>180</v>
      </c>
      <c r="Y96" s="44">
        <v>1</v>
      </c>
      <c r="Z96" s="55">
        <v>6</v>
      </c>
      <c r="AA96" s="45" t="s">
        <v>180</v>
      </c>
      <c r="AB96" s="26" t="s">
        <v>180</v>
      </c>
      <c r="AC96" s="44" t="s">
        <v>180</v>
      </c>
      <c r="AD96" s="45" t="s">
        <v>180</v>
      </c>
      <c r="AE96" s="100" t="s">
        <v>180</v>
      </c>
      <c r="AF96" s="101" t="s">
        <v>180</v>
      </c>
      <c r="AG96" s="36" t="s">
        <v>180</v>
      </c>
      <c r="AH96">
        <f t="shared" si="1"/>
        <v>33</v>
      </c>
    </row>
    <row r="97" spans="1:34" ht="14" x14ac:dyDescent="0.15">
      <c r="A97" s="80" t="s">
        <v>144</v>
      </c>
      <c r="B97" s="36" t="s">
        <v>180</v>
      </c>
      <c r="C97" s="26" t="s">
        <v>180</v>
      </c>
      <c r="D97" s="44" t="s">
        <v>180</v>
      </c>
      <c r="E97" s="45" t="s">
        <v>180</v>
      </c>
      <c r="F97" s="26" t="s">
        <v>180</v>
      </c>
      <c r="G97" s="36" t="s">
        <v>180</v>
      </c>
      <c r="H97" s="26" t="s">
        <v>180</v>
      </c>
      <c r="I97" s="36" t="s">
        <v>180</v>
      </c>
      <c r="J97" s="26" t="s">
        <v>180</v>
      </c>
      <c r="K97" s="36" t="s">
        <v>180</v>
      </c>
      <c r="L97" s="100" t="s">
        <v>180</v>
      </c>
      <c r="M97" s="9">
        <v>5</v>
      </c>
      <c r="N97" s="101" t="s">
        <v>180</v>
      </c>
      <c r="O97" s="44" t="s">
        <v>180</v>
      </c>
      <c r="P97" s="45" t="s">
        <v>180</v>
      </c>
      <c r="Q97" s="100" t="s">
        <v>180</v>
      </c>
      <c r="R97" s="101" t="s">
        <v>180</v>
      </c>
      <c r="S97" s="44" t="s">
        <v>180</v>
      </c>
      <c r="T97" s="55" t="s">
        <v>180</v>
      </c>
      <c r="U97" s="45" t="s">
        <v>180</v>
      </c>
      <c r="V97" s="26" t="s">
        <v>180</v>
      </c>
      <c r="W97" s="36" t="s">
        <v>180</v>
      </c>
      <c r="X97" s="26" t="s">
        <v>180</v>
      </c>
      <c r="Y97" s="44" t="s">
        <v>180</v>
      </c>
      <c r="Z97" s="55" t="s">
        <v>180</v>
      </c>
      <c r="AA97" s="45" t="s">
        <v>180</v>
      </c>
      <c r="AB97" s="26" t="s">
        <v>180</v>
      </c>
      <c r="AC97" s="44" t="s">
        <v>180</v>
      </c>
      <c r="AD97" s="45" t="s">
        <v>180</v>
      </c>
      <c r="AE97" s="100" t="s">
        <v>180</v>
      </c>
      <c r="AF97" s="101" t="s">
        <v>180</v>
      </c>
      <c r="AG97" s="36" t="s">
        <v>180</v>
      </c>
      <c r="AH97">
        <f t="shared" si="1"/>
        <v>5</v>
      </c>
    </row>
    <row r="98" spans="1:34" ht="15" thickBot="1" x14ac:dyDescent="0.2">
      <c r="A98" s="84" t="s">
        <v>133</v>
      </c>
      <c r="B98" s="112" t="s">
        <v>180</v>
      </c>
      <c r="C98" s="113" t="s">
        <v>180</v>
      </c>
      <c r="D98" s="114" t="s">
        <v>180</v>
      </c>
      <c r="E98" s="115" t="s">
        <v>180</v>
      </c>
      <c r="F98" s="113" t="s">
        <v>180</v>
      </c>
      <c r="G98" s="112" t="s">
        <v>180</v>
      </c>
      <c r="H98" s="113" t="s">
        <v>180</v>
      </c>
      <c r="I98" s="112" t="s">
        <v>180</v>
      </c>
      <c r="J98" s="113" t="s">
        <v>180</v>
      </c>
      <c r="K98" s="112" t="s">
        <v>180</v>
      </c>
      <c r="L98" s="116" t="s">
        <v>180</v>
      </c>
      <c r="M98" s="117" t="s">
        <v>180</v>
      </c>
      <c r="N98" s="118" t="s">
        <v>180</v>
      </c>
      <c r="O98" s="114" t="s">
        <v>180</v>
      </c>
      <c r="P98" s="115" t="s">
        <v>180</v>
      </c>
      <c r="Q98" s="116" t="s">
        <v>180</v>
      </c>
      <c r="R98" s="118" t="s">
        <v>180</v>
      </c>
      <c r="S98" s="114" t="s">
        <v>180</v>
      </c>
      <c r="T98" s="119" t="s">
        <v>180</v>
      </c>
      <c r="U98" s="115" t="s">
        <v>180</v>
      </c>
      <c r="V98" s="113" t="s">
        <v>180</v>
      </c>
      <c r="W98" s="112" t="s">
        <v>180</v>
      </c>
      <c r="X98" s="113" t="s">
        <v>180</v>
      </c>
      <c r="Y98" s="114">
        <v>6</v>
      </c>
      <c r="Z98" s="119" t="s">
        <v>180</v>
      </c>
      <c r="AA98" s="115">
        <v>2</v>
      </c>
      <c r="AB98" s="113" t="s">
        <v>180</v>
      </c>
      <c r="AC98" s="114" t="s">
        <v>180</v>
      </c>
      <c r="AD98" s="115" t="s">
        <v>180</v>
      </c>
      <c r="AE98" s="116" t="s">
        <v>180</v>
      </c>
      <c r="AF98" s="118">
        <v>4</v>
      </c>
      <c r="AG98" s="112" t="s">
        <v>180</v>
      </c>
      <c r="AH98">
        <f t="shared" si="1"/>
        <v>12</v>
      </c>
    </row>
    <row r="99" spans="1:34" ht="14" thickBot="1" x14ac:dyDescent="0.2">
      <c r="A99" s="86" t="s">
        <v>53</v>
      </c>
      <c r="B99" s="68">
        <f t="shared" ref="B99:AG99" si="2">SUM(B10:B98)</f>
        <v>24</v>
      </c>
      <c r="C99" s="67">
        <f t="shared" si="2"/>
        <v>10</v>
      </c>
      <c r="D99" s="72">
        <f t="shared" si="2"/>
        <v>23</v>
      </c>
      <c r="E99" s="74">
        <f t="shared" si="2"/>
        <v>35</v>
      </c>
      <c r="F99" s="67">
        <f t="shared" si="2"/>
        <v>137</v>
      </c>
      <c r="G99" s="68">
        <f t="shared" si="2"/>
        <v>78</v>
      </c>
      <c r="H99" s="67">
        <f t="shared" si="2"/>
        <v>91</v>
      </c>
      <c r="I99" s="68">
        <f t="shared" si="2"/>
        <v>107</v>
      </c>
      <c r="J99" s="67">
        <f t="shared" si="2"/>
        <v>11</v>
      </c>
      <c r="K99" s="68">
        <f t="shared" si="2"/>
        <v>27</v>
      </c>
      <c r="L99" s="69">
        <f t="shared" si="2"/>
        <v>58</v>
      </c>
      <c r="M99" s="70">
        <f t="shared" si="2"/>
        <v>141</v>
      </c>
      <c r="N99" s="71">
        <f t="shared" si="2"/>
        <v>33</v>
      </c>
      <c r="O99" s="72">
        <f t="shared" si="2"/>
        <v>55</v>
      </c>
      <c r="P99" s="74">
        <f t="shared" si="2"/>
        <v>15</v>
      </c>
      <c r="Q99" s="69">
        <f t="shared" si="2"/>
        <v>166</v>
      </c>
      <c r="R99" s="71">
        <f t="shared" si="2"/>
        <v>26</v>
      </c>
      <c r="S99" s="72">
        <v>58</v>
      </c>
      <c r="T99" s="73">
        <f t="shared" si="2"/>
        <v>40</v>
      </c>
      <c r="U99" s="74">
        <f t="shared" si="2"/>
        <v>76</v>
      </c>
      <c r="V99" s="67">
        <f t="shared" si="2"/>
        <v>40</v>
      </c>
      <c r="W99" s="68">
        <f t="shared" si="2"/>
        <v>31</v>
      </c>
      <c r="X99" s="67">
        <f t="shared" si="2"/>
        <v>139</v>
      </c>
      <c r="Y99" s="72">
        <f t="shared" si="2"/>
        <v>202</v>
      </c>
      <c r="Z99" s="73">
        <f t="shared" si="2"/>
        <v>120</v>
      </c>
      <c r="AA99" s="74">
        <f t="shared" si="2"/>
        <v>62</v>
      </c>
      <c r="AB99" s="67">
        <f t="shared" si="2"/>
        <v>20</v>
      </c>
      <c r="AC99" s="72">
        <f t="shared" si="2"/>
        <v>40</v>
      </c>
      <c r="AD99" s="74">
        <f t="shared" si="2"/>
        <v>47</v>
      </c>
      <c r="AE99" s="69">
        <f t="shared" si="2"/>
        <v>178</v>
      </c>
      <c r="AF99" s="71">
        <f t="shared" si="2"/>
        <v>55</v>
      </c>
      <c r="AG99" s="68">
        <f t="shared" si="2"/>
        <v>33</v>
      </c>
    </row>
    <row r="102" spans="1:34" x14ac:dyDescent="0.15">
      <c r="B102" s="87" t="s">
        <v>487</v>
      </c>
      <c r="C102" s="87" t="s">
        <v>488</v>
      </c>
    </row>
    <row r="104" spans="1:34" x14ac:dyDescent="0.15">
      <c r="A104" s="281" t="s">
        <v>226</v>
      </c>
      <c r="B104" s="287">
        <v>7</v>
      </c>
      <c r="C104" s="288">
        <v>8</v>
      </c>
      <c r="D104" s="287">
        <v>9</v>
      </c>
      <c r="E104" s="288">
        <v>10</v>
      </c>
      <c r="F104" s="287">
        <v>13</v>
      </c>
      <c r="G104" s="288">
        <v>14</v>
      </c>
      <c r="H104" s="287">
        <v>15</v>
      </c>
      <c r="I104" s="288" t="s">
        <v>77</v>
      </c>
      <c r="J104" s="287">
        <v>16</v>
      </c>
      <c r="K104" s="288">
        <v>17</v>
      </c>
      <c r="L104" s="287">
        <v>18</v>
      </c>
      <c r="M104" s="288">
        <v>19</v>
      </c>
      <c r="N104" s="287">
        <v>20</v>
      </c>
      <c r="O104" s="288">
        <v>22</v>
      </c>
      <c r="P104" s="287">
        <v>23</v>
      </c>
      <c r="Q104" s="288">
        <v>24</v>
      </c>
      <c r="R104" s="287">
        <v>26</v>
      </c>
      <c r="S104" s="288">
        <v>42</v>
      </c>
      <c r="T104" s="287">
        <v>47</v>
      </c>
      <c r="U104" s="288">
        <v>48</v>
      </c>
      <c r="V104" s="287">
        <v>49</v>
      </c>
      <c r="W104"/>
      <c r="X104"/>
      <c r="Y104"/>
      <c r="Z104"/>
      <c r="AA104"/>
      <c r="AB104"/>
      <c r="AC104"/>
      <c r="AD104"/>
      <c r="AE104"/>
      <c r="AF104"/>
      <c r="AG104"/>
    </row>
    <row r="105" spans="1:34" x14ac:dyDescent="0.15">
      <c r="A105" s="281" t="s">
        <v>227</v>
      </c>
      <c r="B105" s="287" t="s">
        <v>80</v>
      </c>
      <c r="C105" s="288" t="s">
        <v>81</v>
      </c>
      <c r="D105" s="287" t="s">
        <v>82</v>
      </c>
      <c r="E105" s="288" t="s">
        <v>83</v>
      </c>
      <c r="F105" s="287" t="s">
        <v>84</v>
      </c>
      <c r="G105" s="288" t="s">
        <v>85</v>
      </c>
      <c r="H105" s="287" t="s">
        <v>185</v>
      </c>
      <c r="I105" s="288" t="s">
        <v>84</v>
      </c>
      <c r="J105" s="287" t="s">
        <v>228</v>
      </c>
      <c r="K105" s="288" t="s">
        <v>229</v>
      </c>
      <c r="L105" s="287" t="s">
        <v>230</v>
      </c>
      <c r="M105" s="288" t="s">
        <v>231</v>
      </c>
      <c r="N105" s="287" t="s">
        <v>232</v>
      </c>
      <c r="O105" s="288" t="s">
        <v>233</v>
      </c>
      <c r="P105" s="287" t="s">
        <v>234</v>
      </c>
      <c r="Q105" s="288" t="s">
        <v>235</v>
      </c>
      <c r="R105" s="287" t="s">
        <v>236</v>
      </c>
      <c r="S105" s="288" t="s">
        <v>237</v>
      </c>
      <c r="T105" s="287" t="s">
        <v>238</v>
      </c>
      <c r="U105" s="288" t="s">
        <v>239</v>
      </c>
      <c r="V105" s="287" t="s">
        <v>240</v>
      </c>
      <c r="W105"/>
      <c r="X105"/>
      <c r="Y105"/>
      <c r="Z105"/>
      <c r="AA105"/>
      <c r="AB105"/>
      <c r="AC105"/>
      <c r="AD105"/>
      <c r="AE105"/>
      <c r="AF105"/>
      <c r="AG105"/>
    </row>
    <row r="106" spans="1:34" x14ac:dyDescent="0.15">
      <c r="A106" s="129" t="s">
        <v>484</v>
      </c>
      <c r="B106" s="282">
        <v>0</v>
      </c>
      <c r="C106" s="282">
        <f>C11</f>
        <v>6</v>
      </c>
      <c r="D106" s="55">
        <f>SUM(D11:E11)</f>
        <v>0</v>
      </c>
      <c r="E106" s="282">
        <v>0</v>
      </c>
      <c r="F106" s="282">
        <v>0</v>
      </c>
      <c r="G106" s="282">
        <v>0</v>
      </c>
      <c r="H106" s="282">
        <v>0</v>
      </c>
      <c r="I106" s="282">
        <v>0</v>
      </c>
      <c r="J106" s="282">
        <f t="shared" ref="J106" si="3">K11</f>
        <v>7</v>
      </c>
      <c r="K106" s="292">
        <f>SUM(L11:N11)/3</f>
        <v>0</v>
      </c>
      <c r="L106" s="55">
        <f>SUM(O11:P11)</f>
        <v>0</v>
      </c>
      <c r="M106" s="55">
        <f>SUM(Q11:R11)</f>
        <v>4</v>
      </c>
      <c r="N106" s="292">
        <f>SUM(S11:U11)/3</f>
        <v>0</v>
      </c>
      <c r="O106" s="282">
        <v>0</v>
      </c>
      <c r="P106" s="282">
        <v>0</v>
      </c>
      <c r="Q106" s="282">
        <v>0</v>
      </c>
      <c r="R106" s="292">
        <f>SUM(Y11:AA11)/3</f>
        <v>0</v>
      </c>
      <c r="S106" s="282">
        <v>0</v>
      </c>
      <c r="T106" s="55">
        <f>SUM(AC11:AD11)</f>
        <v>0</v>
      </c>
      <c r="U106" s="55">
        <f>SUM(AE11:AF11)</f>
        <v>0</v>
      </c>
      <c r="V106" s="282">
        <v>0</v>
      </c>
      <c r="W106"/>
      <c r="X106"/>
      <c r="Y106"/>
      <c r="Z106"/>
      <c r="AA106"/>
      <c r="AB106"/>
      <c r="AC106"/>
      <c r="AD106"/>
      <c r="AE106"/>
      <c r="AF106"/>
      <c r="AG106"/>
    </row>
    <row r="107" spans="1:34" ht="14" x14ac:dyDescent="0.15">
      <c r="A107" s="130" t="s">
        <v>115</v>
      </c>
      <c r="B107" s="9">
        <f>SUM(B12:B15)</f>
        <v>0</v>
      </c>
      <c r="C107" s="9">
        <f>SUM(C12:C15)</f>
        <v>0</v>
      </c>
      <c r="D107" s="9">
        <f>SUM(D13:E15)</f>
        <v>0</v>
      </c>
      <c r="E107" s="9">
        <f t="shared" ref="E107:J107" si="4">SUM(F12:F15)</f>
        <v>1</v>
      </c>
      <c r="F107" s="9">
        <f t="shared" si="4"/>
        <v>0</v>
      </c>
      <c r="G107" s="9">
        <f t="shared" si="4"/>
        <v>0</v>
      </c>
      <c r="H107" s="9">
        <f t="shared" si="4"/>
        <v>0</v>
      </c>
      <c r="I107" s="9">
        <f t="shared" si="4"/>
        <v>0</v>
      </c>
      <c r="J107" s="9">
        <f t="shared" si="4"/>
        <v>0</v>
      </c>
      <c r="K107" s="292">
        <f>SUM(L13:N15)/3</f>
        <v>0</v>
      </c>
      <c r="L107" s="9">
        <f>SUM(O13:P15)</f>
        <v>0</v>
      </c>
      <c r="M107" s="9">
        <f>SUM(Q13:R15)</f>
        <v>1</v>
      </c>
      <c r="N107" s="292">
        <f>SUM(S13:U15)/3</f>
        <v>0</v>
      </c>
      <c r="O107" s="9">
        <f>SUM(V12:V15)</f>
        <v>0</v>
      </c>
      <c r="P107" s="9">
        <f>SUM(W12:W15)</f>
        <v>0</v>
      </c>
      <c r="Q107" s="9">
        <f>SUM(X12:X15)</f>
        <v>0</v>
      </c>
      <c r="R107" s="292">
        <f>SUM(Y13:AA15)/3</f>
        <v>0</v>
      </c>
      <c r="S107" s="9">
        <f>SUM(AB12:AB15)</f>
        <v>0</v>
      </c>
      <c r="T107" s="9">
        <f>SUM(AC13:AD15)</f>
        <v>0</v>
      </c>
      <c r="U107" s="9">
        <f>SUM(AE13:AF15)</f>
        <v>3</v>
      </c>
      <c r="V107" s="282">
        <v>0</v>
      </c>
      <c r="W107"/>
      <c r="X107"/>
      <c r="Y107"/>
      <c r="Z107"/>
      <c r="AA107"/>
      <c r="AB107"/>
      <c r="AC107"/>
      <c r="AD107"/>
      <c r="AE107"/>
      <c r="AF107"/>
      <c r="AG107"/>
    </row>
    <row r="108" spans="1:34" ht="14" x14ac:dyDescent="0.15">
      <c r="A108" s="132" t="s">
        <v>483</v>
      </c>
      <c r="B108" s="282">
        <v>0</v>
      </c>
      <c r="C108" s="282">
        <v>0</v>
      </c>
      <c r="D108" s="282">
        <v>0</v>
      </c>
      <c r="E108" s="282">
        <v>0</v>
      </c>
      <c r="F108" s="282">
        <v>0</v>
      </c>
      <c r="G108" s="282">
        <v>0</v>
      </c>
      <c r="H108" s="282">
        <v>0</v>
      </c>
      <c r="I108" s="282">
        <v>0</v>
      </c>
      <c r="J108" s="282">
        <v>0</v>
      </c>
      <c r="K108" s="292">
        <f>SUM(L16:N16)/3</f>
        <v>0</v>
      </c>
      <c r="L108" s="9">
        <f>SUM(O16:P16)/2</f>
        <v>0</v>
      </c>
      <c r="M108" s="9">
        <f>SUM(Q16:R16)/2</f>
        <v>0</v>
      </c>
      <c r="N108" s="292">
        <f>SUM(S16:U16)/3</f>
        <v>0</v>
      </c>
      <c r="O108" s="282">
        <v>0</v>
      </c>
      <c r="P108" s="282">
        <v>0</v>
      </c>
      <c r="Q108" s="282">
        <v>0</v>
      </c>
      <c r="R108" s="292">
        <f>SUM(Y16:AA16)/3</f>
        <v>0</v>
      </c>
      <c r="S108" s="282">
        <v>0</v>
      </c>
      <c r="T108" s="9">
        <f>SUM(AC16:AD16)/2</f>
        <v>0.5</v>
      </c>
      <c r="U108" s="9">
        <f>SUM(AE16:AF16)/2</f>
        <v>0</v>
      </c>
      <c r="V108" s="282">
        <v>0</v>
      </c>
      <c r="W108"/>
      <c r="X108"/>
      <c r="Y108"/>
      <c r="Z108"/>
      <c r="AA108"/>
      <c r="AB108"/>
      <c r="AC108"/>
      <c r="AD108"/>
      <c r="AE108"/>
      <c r="AF108"/>
      <c r="AG108"/>
    </row>
    <row r="109" spans="1:34" ht="14" x14ac:dyDescent="0.15">
      <c r="A109" s="130" t="s">
        <v>121</v>
      </c>
      <c r="B109" s="9">
        <f>SUM(B18:B19)</f>
        <v>0</v>
      </c>
      <c r="C109" s="9">
        <f>SUM(C18:C19)</f>
        <v>0</v>
      </c>
      <c r="D109" s="9">
        <f>SUM(D18:E19)/2</f>
        <v>1.5</v>
      </c>
      <c r="E109" s="9">
        <f t="shared" ref="E109:J109" si="5">SUM(F18:F19)</f>
        <v>0</v>
      </c>
      <c r="F109" s="9">
        <f t="shared" si="5"/>
        <v>0</v>
      </c>
      <c r="G109" s="9">
        <f t="shared" si="5"/>
        <v>0</v>
      </c>
      <c r="H109" s="9">
        <f t="shared" si="5"/>
        <v>2</v>
      </c>
      <c r="I109" s="9">
        <f t="shared" si="5"/>
        <v>0</v>
      </c>
      <c r="J109" s="9">
        <f t="shared" si="5"/>
        <v>0</v>
      </c>
      <c r="K109" s="292">
        <f>SUM(L18:N19)/3</f>
        <v>6</v>
      </c>
      <c r="L109" s="9">
        <f>SUM(O18:P19)/2</f>
        <v>0</v>
      </c>
      <c r="M109" s="9">
        <f>SUM(Q18:R19)/2</f>
        <v>0</v>
      </c>
      <c r="N109" s="292">
        <f>SUM(S18:U19)/3</f>
        <v>1.3333333333333333</v>
      </c>
      <c r="O109" s="9">
        <f>SUM(V18:V19)</f>
        <v>0</v>
      </c>
      <c r="P109" s="9">
        <f>SUM(W18:W19)</f>
        <v>0</v>
      </c>
      <c r="Q109" s="9">
        <f>SUM(X18:X19)</f>
        <v>0</v>
      </c>
      <c r="R109" s="292">
        <f>SUM(Y18:AA19)/3</f>
        <v>0</v>
      </c>
      <c r="S109" s="9">
        <f>SUM(AB18:AB19)</f>
        <v>0</v>
      </c>
      <c r="T109" s="9">
        <f>SUM(AC18:AD19)/2</f>
        <v>2.5</v>
      </c>
      <c r="U109" s="9">
        <f>SUM(AE18:AF19)/2</f>
        <v>0</v>
      </c>
      <c r="V109" s="9">
        <f>SUM(AG18:AG19)</f>
        <v>2</v>
      </c>
      <c r="W109"/>
      <c r="X109"/>
      <c r="Y109"/>
      <c r="Z109"/>
      <c r="AA109"/>
      <c r="AB109"/>
      <c r="AC109"/>
      <c r="AD109"/>
      <c r="AE109"/>
      <c r="AF109"/>
      <c r="AG109"/>
    </row>
    <row r="110" spans="1:34" ht="14" x14ac:dyDescent="0.15">
      <c r="A110" s="132" t="s">
        <v>135</v>
      </c>
      <c r="B110" s="9">
        <f>SUM(B21:B22)</f>
        <v>0</v>
      </c>
      <c r="C110" s="9">
        <f>SUM(C21:C22)</f>
        <v>0</v>
      </c>
      <c r="D110" s="9">
        <f>SUM(D21:E22)/2</f>
        <v>0</v>
      </c>
      <c r="E110" s="9">
        <f t="shared" ref="E110:J110" si="6">SUM(F21:F22)</f>
        <v>0</v>
      </c>
      <c r="F110" s="9">
        <f t="shared" si="6"/>
        <v>0</v>
      </c>
      <c r="G110" s="9">
        <f t="shared" si="6"/>
        <v>0</v>
      </c>
      <c r="H110" s="9">
        <f t="shared" si="6"/>
        <v>0</v>
      </c>
      <c r="I110" s="9">
        <f t="shared" si="6"/>
        <v>0</v>
      </c>
      <c r="J110" s="9">
        <f t="shared" si="6"/>
        <v>0</v>
      </c>
      <c r="K110" s="292">
        <f>SUM(L21:N22)/3</f>
        <v>8.6666666666666661</v>
      </c>
      <c r="L110" s="9">
        <f>SUM(O21:P22)/2</f>
        <v>0</v>
      </c>
      <c r="M110" s="9">
        <f>SUM(Q21:R22)/2</f>
        <v>0</v>
      </c>
      <c r="N110" s="292">
        <f>SUM(S21:U22)/3</f>
        <v>1</v>
      </c>
      <c r="O110" s="9">
        <f>SUM(V21:V22)</f>
        <v>0</v>
      </c>
      <c r="P110" s="9">
        <f>SUM(W21:W22)</f>
        <v>0</v>
      </c>
      <c r="Q110" s="9">
        <f>SUM(X21:X22)</f>
        <v>6</v>
      </c>
      <c r="R110" s="292">
        <f>SUM(Y21:AA22)/3</f>
        <v>51.666666666666664</v>
      </c>
      <c r="S110" s="9">
        <f>SUM(AB21:AB22)</f>
        <v>0</v>
      </c>
      <c r="T110" s="9">
        <f>SUM(AC21:AD22)/2</f>
        <v>3.5</v>
      </c>
      <c r="U110" s="9">
        <f>SUM(AE21:AF22)/2</f>
        <v>73.5</v>
      </c>
      <c r="V110" s="9">
        <f>SUM(AG21:AG22)</f>
        <v>0</v>
      </c>
      <c r="W110"/>
      <c r="X110"/>
      <c r="Y110"/>
      <c r="Z110"/>
      <c r="AA110"/>
      <c r="AB110"/>
      <c r="AC110"/>
      <c r="AD110"/>
      <c r="AE110"/>
      <c r="AF110"/>
      <c r="AG110"/>
    </row>
    <row r="111" spans="1:34" ht="14" x14ac:dyDescent="0.15">
      <c r="A111" s="132" t="s">
        <v>485</v>
      </c>
      <c r="B111" s="9">
        <f>SUM(B24:B29)</f>
        <v>0</v>
      </c>
      <c r="C111" s="9">
        <f>SUM(C24:C29)</f>
        <v>0</v>
      </c>
      <c r="D111" s="9">
        <f>SUM(D23:E29)/2</f>
        <v>0</v>
      </c>
      <c r="E111" s="9">
        <f t="shared" ref="E111:J111" si="7">SUM(F24:F29)</f>
        <v>0</v>
      </c>
      <c r="F111" s="9">
        <f t="shared" si="7"/>
        <v>0</v>
      </c>
      <c r="G111" s="9">
        <f t="shared" si="7"/>
        <v>0</v>
      </c>
      <c r="H111" s="9">
        <f t="shared" si="7"/>
        <v>0</v>
      </c>
      <c r="I111" s="9">
        <f t="shared" si="7"/>
        <v>0</v>
      </c>
      <c r="J111" s="9">
        <f t="shared" si="7"/>
        <v>0</v>
      </c>
      <c r="K111" s="292">
        <f>SUM(L24:N29)/3</f>
        <v>0</v>
      </c>
      <c r="L111" s="9">
        <f>SUM(O23:P29)/2</f>
        <v>1.5</v>
      </c>
      <c r="M111" s="9">
        <f>SUM(Q23:R29)/2</f>
        <v>9.5</v>
      </c>
      <c r="N111" s="292">
        <f>SUM(S24:U29)/3</f>
        <v>0</v>
      </c>
      <c r="O111" s="9">
        <f>SUM(V24:V29)</f>
        <v>0</v>
      </c>
      <c r="P111" s="9">
        <f>SUM(W24:W29)</f>
        <v>0</v>
      </c>
      <c r="Q111" s="9">
        <f>SUM(X24:X29)</f>
        <v>0</v>
      </c>
      <c r="R111" s="292">
        <f>SUM(Y24:AA29)/3</f>
        <v>5.666666666666667</v>
      </c>
      <c r="S111" s="9">
        <f>SUM(AB24:AB29)</f>
        <v>0</v>
      </c>
      <c r="T111" s="9">
        <f>SUM(AC23:AD29)/2</f>
        <v>0</v>
      </c>
      <c r="U111" s="9">
        <f>SUM(AE23:AF29)/2</f>
        <v>3</v>
      </c>
      <c r="V111" s="9">
        <f>SUM(AG24:AG29)</f>
        <v>2</v>
      </c>
      <c r="W111"/>
      <c r="X111"/>
      <c r="Y111"/>
      <c r="Z111"/>
      <c r="AA111"/>
      <c r="AB111"/>
      <c r="AC111"/>
      <c r="AD111"/>
      <c r="AE111"/>
      <c r="AF111"/>
      <c r="AG111"/>
    </row>
    <row r="112" spans="1:34" ht="14" x14ac:dyDescent="0.15">
      <c r="A112" s="130" t="s">
        <v>44</v>
      </c>
      <c r="B112" s="9">
        <f>SUM(B31:B39)</f>
        <v>0</v>
      </c>
      <c r="C112" s="9">
        <f>SUM(C31:C39)</f>
        <v>2</v>
      </c>
      <c r="D112" s="9">
        <f>SUM(D31:E39)/2</f>
        <v>0</v>
      </c>
      <c r="E112" s="9">
        <f t="shared" ref="E112:J112" si="8">SUM(F31:F39)</f>
        <v>0</v>
      </c>
      <c r="F112" s="9">
        <f t="shared" si="8"/>
        <v>0</v>
      </c>
      <c r="G112" s="9">
        <f t="shared" si="8"/>
        <v>0</v>
      </c>
      <c r="H112" s="9">
        <f t="shared" si="8"/>
        <v>87</v>
      </c>
      <c r="I112" s="9">
        <f t="shared" si="8"/>
        <v>10</v>
      </c>
      <c r="J112" s="9">
        <f t="shared" si="8"/>
        <v>2</v>
      </c>
      <c r="K112" s="292">
        <f>SUM(L31:N39)/3</f>
        <v>1.6666666666666667</v>
      </c>
      <c r="L112" s="9">
        <f>SUM(O31:P39)/2</f>
        <v>0.5</v>
      </c>
      <c r="M112" s="9">
        <f>SUM(Q31:R39)/2</f>
        <v>21</v>
      </c>
      <c r="N112" s="292">
        <f>SUM(S31:U39)/3</f>
        <v>24.333333333333332</v>
      </c>
      <c r="O112" s="9">
        <f>SUM(V31:V39)</f>
        <v>8</v>
      </c>
      <c r="P112" s="9">
        <f>SUM(W31:W39)</f>
        <v>20</v>
      </c>
      <c r="Q112" s="9">
        <f>SUM(X31:X39)</f>
        <v>0</v>
      </c>
      <c r="R112" s="292">
        <f>SUM(Y31:AA39)/3</f>
        <v>27</v>
      </c>
      <c r="S112" s="9">
        <f>SUM(AB31:AB39)</f>
        <v>0</v>
      </c>
      <c r="T112" s="9">
        <f>SUM(AC31:AD39)/2</f>
        <v>3.5</v>
      </c>
      <c r="U112" s="9">
        <f>SUM(AE31:AF39)/2</f>
        <v>25</v>
      </c>
      <c r="V112" s="9">
        <f>SUM(AG31:AG39)</f>
        <v>14</v>
      </c>
      <c r="W112"/>
      <c r="X112"/>
      <c r="Y112"/>
      <c r="Z112"/>
      <c r="AA112"/>
      <c r="AB112"/>
      <c r="AC112"/>
      <c r="AD112"/>
      <c r="AE112"/>
      <c r="AF112"/>
      <c r="AG112"/>
    </row>
    <row r="113" spans="1:33" ht="14" x14ac:dyDescent="0.15">
      <c r="A113" s="130" t="s">
        <v>486</v>
      </c>
      <c r="B113" s="9">
        <f>SUM(B41:B44)</f>
        <v>0</v>
      </c>
      <c r="C113" s="9">
        <f>SUM(C41:C44)</f>
        <v>0</v>
      </c>
      <c r="D113" s="9">
        <f>SUM(D41:E44)/2</f>
        <v>0</v>
      </c>
      <c r="E113" s="9">
        <f t="shared" ref="E113:J113" si="9">SUM(F41:F44)</f>
        <v>0</v>
      </c>
      <c r="F113" s="9">
        <f t="shared" si="9"/>
        <v>0</v>
      </c>
      <c r="G113" s="9">
        <f t="shared" si="9"/>
        <v>0</v>
      </c>
      <c r="H113" s="9">
        <f t="shared" si="9"/>
        <v>15</v>
      </c>
      <c r="I113" s="9">
        <f t="shared" si="9"/>
        <v>0</v>
      </c>
      <c r="J113" s="9">
        <f t="shared" si="9"/>
        <v>9</v>
      </c>
      <c r="K113" s="292">
        <f>SUM(L41:N44)/3</f>
        <v>0.66666666666666663</v>
      </c>
      <c r="L113" s="9">
        <f>SUM(O41:P44)/2</f>
        <v>0</v>
      </c>
      <c r="M113" s="9">
        <f>SUM(Q41:R44)/2</f>
        <v>0</v>
      </c>
      <c r="N113" s="292">
        <f>SUM(S41:U44)/3</f>
        <v>5.333333333333333</v>
      </c>
      <c r="O113" s="9">
        <f>SUM(V41:V44)</f>
        <v>0</v>
      </c>
      <c r="P113" s="9">
        <f>SUM(W41:W44)</f>
        <v>1</v>
      </c>
      <c r="Q113" s="9">
        <f>SUM(X41:X44)</f>
        <v>0</v>
      </c>
      <c r="R113" s="292">
        <f>SUM(Y41:AA44)/3</f>
        <v>0</v>
      </c>
      <c r="S113" s="9">
        <f>SUM(AB41:AB44)</f>
        <v>0</v>
      </c>
      <c r="T113" s="9">
        <f>SUM(AC41:AD44)/2</f>
        <v>5.5</v>
      </c>
      <c r="U113" s="9">
        <f>SUM(AE41:AF44)/2</f>
        <v>0</v>
      </c>
      <c r="V113" s="9">
        <f>SUM(AG41:AG44)</f>
        <v>0</v>
      </c>
      <c r="W113"/>
      <c r="X113"/>
      <c r="Y113"/>
      <c r="Z113"/>
      <c r="AA113"/>
      <c r="AB113"/>
      <c r="AC113"/>
      <c r="AD113"/>
      <c r="AE113"/>
      <c r="AF113"/>
      <c r="AG113"/>
    </row>
    <row r="114" spans="1:33" ht="14" x14ac:dyDescent="0.15">
      <c r="A114" s="130" t="s">
        <v>158</v>
      </c>
      <c r="B114" s="9">
        <f>SUM(B46:B49)</f>
        <v>2</v>
      </c>
      <c r="C114" s="9">
        <f>SUM(C46:C49)</f>
        <v>0</v>
      </c>
      <c r="D114" s="9">
        <f>SUM(D45:E49)/2</f>
        <v>12.5</v>
      </c>
      <c r="E114" s="9">
        <f t="shared" ref="E114:J114" si="10">SUM(F46:F49)</f>
        <v>50</v>
      </c>
      <c r="F114" s="9">
        <f t="shared" si="10"/>
        <v>16</v>
      </c>
      <c r="G114" s="9">
        <f t="shared" si="10"/>
        <v>38</v>
      </c>
      <c r="H114" s="9">
        <f t="shared" si="10"/>
        <v>0</v>
      </c>
      <c r="I114" s="9">
        <f t="shared" si="10"/>
        <v>0</v>
      </c>
      <c r="J114" s="9">
        <f t="shared" si="10"/>
        <v>1</v>
      </c>
      <c r="K114" s="292">
        <f>SUM(L46:N49)/3</f>
        <v>6</v>
      </c>
      <c r="L114" s="9">
        <f>SUM(O45:P49)/2</f>
        <v>19</v>
      </c>
      <c r="M114" s="9">
        <f>SUM(Q45:R49)/2</f>
        <v>27</v>
      </c>
      <c r="N114" s="292">
        <f>SUM(S46:U49)/3</f>
        <v>7.666666666666667</v>
      </c>
      <c r="O114" s="9">
        <f>SUM(V46:V49)</f>
        <v>0</v>
      </c>
      <c r="P114" s="9">
        <f>SUM(W46:W49)</f>
        <v>0</v>
      </c>
      <c r="Q114" s="9">
        <f>SUM(X46:X49)</f>
        <v>6</v>
      </c>
      <c r="R114" s="292">
        <f>SUM(Y46:AA49)/3</f>
        <v>6</v>
      </c>
      <c r="S114" s="9">
        <f>SUM(AB46:AB49)</f>
        <v>7</v>
      </c>
      <c r="T114" s="9">
        <f>SUM(AC45:AD49)/2</f>
        <v>16</v>
      </c>
      <c r="U114" s="9">
        <f>SUM(AE45:AF49)/2</f>
        <v>5.5</v>
      </c>
      <c r="V114" s="9">
        <f>SUM(AG46:AG49)</f>
        <v>4</v>
      </c>
      <c r="W114"/>
      <c r="X114"/>
      <c r="Y114"/>
      <c r="Z114"/>
      <c r="AA114"/>
      <c r="AB114"/>
      <c r="AC114"/>
      <c r="AD114"/>
      <c r="AE114"/>
      <c r="AF114"/>
      <c r="AG114"/>
    </row>
    <row r="115" spans="1:33" ht="14" x14ac:dyDescent="0.15">
      <c r="A115" s="132" t="s">
        <v>192</v>
      </c>
      <c r="B115" s="9">
        <f>B50</f>
        <v>2</v>
      </c>
      <c r="C115" s="9">
        <f>C50</f>
        <v>1</v>
      </c>
      <c r="D115" s="9"/>
      <c r="E115" s="9">
        <f t="shared" ref="E115:J115" si="11">F50</f>
        <v>5</v>
      </c>
      <c r="F115" s="282">
        <v>0</v>
      </c>
      <c r="G115" s="282">
        <v>0</v>
      </c>
      <c r="H115" s="282">
        <v>0</v>
      </c>
      <c r="I115" s="282">
        <v>0</v>
      </c>
      <c r="J115" s="9">
        <f t="shared" si="11"/>
        <v>4</v>
      </c>
      <c r="K115" s="292">
        <f>SUM(L50:N50)/3</f>
        <v>0</v>
      </c>
      <c r="L115" s="9"/>
      <c r="M115" s="9"/>
      <c r="N115" s="292">
        <f>SUM(S50:U50)/3</f>
        <v>0</v>
      </c>
      <c r="O115" s="9">
        <f t="shared" ref="O115:Q115" si="12">V50</f>
        <v>7</v>
      </c>
      <c r="P115" s="282">
        <v>0</v>
      </c>
      <c r="Q115" s="9">
        <f t="shared" si="12"/>
        <v>3</v>
      </c>
      <c r="R115" s="292">
        <f>SUM(Y50:AA50)/3</f>
        <v>0</v>
      </c>
      <c r="S115" s="282">
        <v>0</v>
      </c>
      <c r="T115" s="9">
        <f>SUM(AC50:AD50)/2</f>
        <v>1</v>
      </c>
      <c r="U115" s="9">
        <f>SUM(AE50:AF50)/2</f>
        <v>0</v>
      </c>
      <c r="V115" s="282">
        <v>0</v>
      </c>
      <c r="W115"/>
      <c r="X115"/>
      <c r="Y115"/>
      <c r="Z115"/>
      <c r="AA115"/>
      <c r="AB115"/>
      <c r="AC115"/>
      <c r="AD115"/>
      <c r="AE115"/>
      <c r="AF115"/>
      <c r="AG115"/>
    </row>
    <row r="116" spans="1:33" ht="14" x14ac:dyDescent="0.15">
      <c r="A116" s="130" t="s">
        <v>480</v>
      </c>
      <c r="B116" s="9">
        <f>SUM(B52:B55)</f>
        <v>0</v>
      </c>
      <c r="C116" s="9">
        <f>SUM(C52:C55)</f>
        <v>0</v>
      </c>
      <c r="D116" s="9">
        <f>SUM(D52:E55)/2</f>
        <v>0</v>
      </c>
      <c r="E116" s="9">
        <f t="shared" ref="E116:J116" si="13">SUM(F52:F55)</f>
        <v>67</v>
      </c>
      <c r="F116" s="9">
        <f t="shared" si="13"/>
        <v>15</v>
      </c>
      <c r="G116" s="9">
        <f t="shared" si="13"/>
        <v>0</v>
      </c>
      <c r="H116" s="9">
        <f t="shared" si="13"/>
        <v>0</v>
      </c>
      <c r="I116" s="9">
        <f t="shared" si="13"/>
        <v>0</v>
      </c>
      <c r="J116" s="9">
        <f t="shared" si="13"/>
        <v>4</v>
      </c>
      <c r="K116" s="292">
        <f>SUM(L51:N55)/3</f>
        <v>2.3333333333333335</v>
      </c>
      <c r="L116" s="9">
        <f>SUM(O52:P55)/2</f>
        <v>0</v>
      </c>
      <c r="M116" s="9">
        <f>SUM(Q52:R55)/2</f>
        <v>0</v>
      </c>
      <c r="N116" s="292">
        <f>SUM(S51:U55)/3</f>
        <v>17.666666666666668</v>
      </c>
      <c r="O116" s="9">
        <f>SUM(V52:V55)</f>
        <v>3</v>
      </c>
      <c r="P116" s="9">
        <f>SUM(W52:W55)</f>
        <v>2</v>
      </c>
      <c r="Q116" s="9">
        <f>SUM(X52:X55)</f>
        <v>1</v>
      </c>
      <c r="R116" s="292">
        <f>SUM(Y51:AA55)/3</f>
        <v>0.66666666666666663</v>
      </c>
      <c r="S116" s="9">
        <f>SUM(AB52:AB55)</f>
        <v>0</v>
      </c>
      <c r="T116" s="9">
        <f>SUM(AC52:AD55)/2</f>
        <v>4.5</v>
      </c>
      <c r="U116" s="9">
        <f>SUM(AE52:AF55)/2</f>
        <v>1</v>
      </c>
      <c r="V116" s="9">
        <f>SUM(AG52:AG55)</f>
        <v>3</v>
      </c>
      <c r="W116"/>
      <c r="X116"/>
      <c r="Y116"/>
      <c r="Z116"/>
      <c r="AA116"/>
      <c r="AB116"/>
      <c r="AC116"/>
      <c r="AD116"/>
      <c r="AE116"/>
      <c r="AF116"/>
      <c r="AG116"/>
    </row>
    <row r="117" spans="1:33" ht="14" x14ac:dyDescent="0.15">
      <c r="A117" s="130" t="s">
        <v>479</v>
      </c>
      <c r="B117" s="9">
        <f>SUM(B56:B67)</f>
        <v>18</v>
      </c>
      <c r="C117" s="9">
        <f>SUM(C56:C67)</f>
        <v>1</v>
      </c>
      <c r="D117" s="9">
        <f>SUM(D56:E67)/2</f>
        <v>13</v>
      </c>
      <c r="E117" s="9">
        <f t="shared" ref="E117:J117" si="14">SUM(F56:F67)</f>
        <v>10</v>
      </c>
      <c r="F117" s="9">
        <f t="shared" si="14"/>
        <v>42</v>
      </c>
      <c r="G117" s="9">
        <f t="shared" si="14"/>
        <v>13</v>
      </c>
      <c r="H117" s="9">
        <f t="shared" si="14"/>
        <v>2</v>
      </c>
      <c r="I117" s="9">
        <f t="shared" si="14"/>
        <v>1</v>
      </c>
      <c r="J117" s="9">
        <f t="shared" si="14"/>
        <v>0</v>
      </c>
      <c r="K117" s="292">
        <f>SUM(L56:N67)/3</f>
        <v>2</v>
      </c>
      <c r="L117" s="9">
        <f>SUM(O56:P67)/2</f>
        <v>8</v>
      </c>
      <c r="M117" s="9">
        <f>SUM(Q56:R67)/2</f>
        <v>10</v>
      </c>
      <c r="N117" s="292">
        <f>SUM(S56:U67)/3</f>
        <v>0.66666666666666663</v>
      </c>
      <c r="O117" s="9">
        <f>SUM(V56:V67)</f>
        <v>21</v>
      </c>
      <c r="P117" s="9">
        <f>SUM(W56:W67)</f>
        <v>4</v>
      </c>
      <c r="Q117" s="9">
        <f>SUM(X56:X67)</f>
        <v>123</v>
      </c>
      <c r="R117" s="292">
        <f>SUM(Y56:AA67)/3</f>
        <v>3</v>
      </c>
      <c r="S117" s="9">
        <f>SUM(AB56:AB67)</f>
        <v>8</v>
      </c>
      <c r="T117" s="9">
        <f>SUM(AC56:AD67)/2</f>
        <v>6</v>
      </c>
      <c r="U117" s="9">
        <f>SUM(AE56:AF67)/2</f>
        <v>2</v>
      </c>
      <c r="V117" s="9">
        <f>SUM(AG56:AG67)</f>
        <v>4</v>
      </c>
      <c r="W117"/>
      <c r="X117"/>
      <c r="Y117"/>
      <c r="Z117"/>
      <c r="AA117"/>
      <c r="AB117"/>
      <c r="AC117"/>
      <c r="AD117"/>
      <c r="AE117"/>
      <c r="AF117"/>
      <c r="AG117"/>
    </row>
    <row r="118" spans="1:33" ht="15" x14ac:dyDescent="0.15">
      <c r="A118" s="131" t="s">
        <v>4</v>
      </c>
      <c r="B118" s="9">
        <v>0</v>
      </c>
      <c r="C118" s="9">
        <v>0</v>
      </c>
      <c r="D118" s="9">
        <f>SUM(D69:E69)/2</f>
        <v>0</v>
      </c>
      <c r="E118" s="282">
        <v>0</v>
      </c>
      <c r="F118" s="282">
        <v>0</v>
      </c>
      <c r="G118" s="282">
        <v>0</v>
      </c>
      <c r="H118" s="282">
        <v>0</v>
      </c>
      <c r="I118" s="282">
        <v>0</v>
      </c>
      <c r="J118" s="282">
        <v>0</v>
      </c>
      <c r="K118" s="292">
        <f>SUM(L69:N69)/3</f>
        <v>0</v>
      </c>
      <c r="L118" s="9">
        <f>SUM(O69:P69)/2</f>
        <v>1.5</v>
      </c>
      <c r="M118" s="9">
        <f>SUM(Q69:R69)/2</f>
        <v>0</v>
      </c>
      <c r="N118" s="292">
        <f>SUM(S69:U69)/3</f>
        <v>0</v>
      </c>
      <c r="O118" s="282">
        <v>0</v>
      </c>
      <c r="P118" s="282">
        <v>0</v>
      </c>
      <c r="Q118" s="282">
        <v>0</v>
      </c>
      <c r="R118" s="292">
        <f>SUM(Y69:AA69)/3</f>
        <v>0</v>
      </c>
      <c r="S118" s="282">
        <v>0</v>
      </c>
      <c r="T118" s="9">
        <f>SUM(AC69:AD69)/2</f>
        <v>0</v>
      </c>
      <c r="U118" s="9">
        <f>SUM(AE69:AF69)/2</f>
        <v>0</v>
      </c>
      <c r="V118" s="282">
        <v>0</v>
      </c>
      <c r="W118"/>
      <c r="X118"/>
      <c r="Y118"/>
      <c r="Z118"/>
      <c r="AA118"/>
      <c r="AB118"/>
      <c r="AC118"/>
      <c r="AD118"/>
      <c r="AE118"/>
      <c r="AF118"/>
      <c r="AG118"/>
    </row>
    <row r="119" spans="1:33" ht="14" x14ac:dyDescent="0.15">
      <c r="A119" s="130" t="s">
        <v>188</v>
      </c>
      <c r="B119" s="9">
        <f>SUM(B71:B79)</f>
        <v>2</v>
      </c>
      <c r="C119" s="9">
        <f>SUM(C71:C79)</f>
        <v>0</v>
      </c>
      <c r="D119" s="9">
        <f>SUM(D71:E79)/2</f>
        <v>2</v>
      </c>
      <c r="E119" s="9">
        <f t="shared" ref="E119:J119" si="15">SUM(F71:F79)</f>
        <v>1</v>
      </c>
      <c r="F119" s="9">
        <f t="shared" si="15"/>
        <v>5</v>
      </c>
      <c r="G119" s="9">
        <f t="shared" si="15"/>
        <v>34</v>
      </c>
      <c r="H119" s="9">
        <f t="shared" si="15"/>
        <v>1</v>
      </c>
      <c r="I119" s="9">
        <f t="shared" si="15"/>
        <v>0</v>
      </c>
      <c r="J119" s="9">
        <f t="shared" si="15"/>
        <v>0</v>
      </c>
      <c r="K119" s="292">
        <f>SUM(L71:N79)/3</f>
        <v>0.66666666666666663</v>
      </c>
      <c r="L119" s="9">
        <f>SUM(O71:P79)/2</f>
        <v>0.5</v>
      </c>
      <c r="M119" s="9">
        <f>SUM(Q71:R79)/2</f>
        <v>0</v>
      </c>
      <c r="N119" s="292">
        <f>SUM(S71:U79)/3</f>
        <v>0</v>
      </c>
      <c r="O119" s="9">
        <f>SUM(V71:V79)</f>
        <v>0</v>
      </c>
      <c r="P119" s="9">
        <f>SUM(W71:W79)</f>
        <v>3</v>
      </c>
      <c r="Q119" s="9">
        <f>SUM(X71:X79)</f>
        <v>0</v>
      </c>
      <c r="R119" s="292">
        <f>SUM(Y71:AA79)/3</f>
        <v>0</v>
      </c>
      <c r="S119" s="9">
        <f>SUM(AB71:AB79)</f>
        <v>2</v>
      </c>
      <c r="T119" s="9">
        <f>SUM(AC71:AD79)/2</f>
        <v>0.5</v>
      </c>
      <c r="U119" s="9">
        <f>SUM(AE71:AF79)/2</f>
        <v>3</v>
      </c>
      <c r="V119" s="9">
        <f>SUM(AG71:AG79)</f>
        <v>0</v>
      </c>
      <c r="W119"/>
      <c r="X119"/>
      <c r="Y119"/>
      <c r="Z119"/>
      <c r="AA119"/>
      <c r="AB119"/>
      <c r="AC119"/>
      <c r="AD119"/>
      <c r="AE119"/>
      <c r="AF119"/>
      <c r="AG119"/>
    </row>
    <row r="120" spans="1:33" ht="14" x14ac:dyDescent="0.15">
      <c r="A120" s="130" t="s">
        <v>272</v>
      </c>
      <c r="B120" s="9">
        <f>SUM(B81:B84)</f>
        <v>0</v>
      </c>
      <c r="C120" s="9">
        <f>SUM(C81:C84)</f>
        <v>0</v>
      </c>
      <c r="D120" s="9">
        <f>SUM(D81:E84)/2</f>
        <v>0</v>
      </c>
      <c r="E120" s="9">
        <f t="shared" ref="E120:J120" si="16">SUM(F81:F84)</f>
        <v>3</v>
      </c>
      <c r="F120" s="9">
        <f t="shared" si="16"/>
        <v>0</v>
      </c>
      <c r="G120" s="9">
        <f t="shared" si="16"/>
        <v>6</v>
      </c>
      <c r="H120" s="9">
        <f t="shared" si="16"/>
        <v>0</v>
      </c>
      <c r="I120" s="9">
        <f t="shared" si="16"/>
        <v>0</v>
      </c>
      <c r="J120" s="9">
        <f t="shared" si="16"/>
        <v>0</v>
      </c>
      <c r="K120" s="292">
        <f>SUM(L81:N84)/3</f>
        <v>0</v>
      </c>
      <c r="L120" s="9">
        <f>SUM(O81:P84)/2</f>
        <v>0</v>
      </c>
      <c r="M120" s="9">
        <f>SUM(Q81:R84)/2</f>
        <v>7.5</v>
      </c>
      <c r="N120" s="292">
        <f>SUM(S81:U84)/3</f>
        <v>0</v>
      </c>
      <c r="O120" s="9">
        <f>SUM(V81:V84)</f>
        <v>1</v>
      </c>
      <c r="P120" s="9">
        <f>SUM(W81:W84)</f>
        <v>1</v>
      </c>
      <c r="Q120" s="9">
        <f>SUM(X81:X84)</f>
        <v>0</v>
      </c>
      <c r="R120" s="292">
        <f>SUM(Y81:AA84)/3</f>
        <v>0</v>
      </c>
      <c r="S120" s="9">
        <f>SUM(AB81:AB84)</f>
        <v>0</v>
      </c>
      <c r="T120" s="9">
        <f>SUM(AC81:AD84)/2</f>
        <v>0</v>
      </c>
      <c r="U120" s="9">
        <f>SUM(AE81:AF84)/2</f>
        <v>0</v>
      </c>
      <c r="V120" s="9">
        <f>SUM(AG81:AG84)</f>
        <v>3</v>
      </c>
      <c r="W120"/>
      <c r="X120"/>
      <c r="Y120"/>
      <c r="Z120"/>
      <c r="AA120"/>
      <c r="AB120"/>
      <c r="AC120"/>
      <c r="AD120"/>
      <c r="AE120"/>
      <c r="AF120"/>
      <c r="AG120"/>
    </row>
    <row r="121" spans="1:33" ht="14" x14ac:dyDescent="0.15">
      <c r="A121" s="130" t="s">
        <v>481</v>
      </c>
      <c r="B121" s="9">
        <f>SUM(B86:B91)</f>
        <v>0</v>
      </c>
      <c r="C121" s="9">
        <f>SUM(C86:C91)</f>
        <v>0</v>
      </c>
      <c r="D121" s="9">
        <f>SUM(D86:E91)/2</f>
        <v>0</v>
      </c>
      <c r="E121" s="9">
        <f t="shared" ref="E121:J121" si="17">SUM(F86:F91)</f>
        <v>0</v>
      </c>
      <c r="F121" s="9">
        <f t="shared" si="17"/>
        <v>0</v>
      </c>
      <c r="G121" s="9">
        <f t="shared" si="17"/>
        <v>0</v>
      </c>
      <c r="H121" s="9">
        <f t="shared" si="17"/>
        <v>0</v>
      </c>
      <c r="I121" s="9">
        <f t="shared" si="17"/>
        <v>0</v>
      </c>
      <c r="J121" s="9">
        <f t="shared" si="17"/>
        <v>0</v>
      </c>
      <c r="K121" s="292">
        <f>SUM(L86:N91)/3</f>
        <v>15.666666666666666</v>
      </c>
      <c r="L121" s="9">
        <f>SUM(O86:P91)/2</f>
        <v>4</v>
      </c>
      <c r="M121" s="9">
        <f>SUM(Q86:R91)/2</f>
        <v>3.5</v>
      </c>
      <c r="N121" s="292">
        <f>SUM(S86:U91)/3</f>
        <v>0.33333333333333331</v>
      </c>
      <c r="O121" s="9">
        <f>SUM(V86:V91)</f>
        <v>0</v>
      </c>
      <c r="P121" s="9">
        <f>SUM(W86:W91)</f>
        <v>0</v>
      </c>
      <c r="Q121" s="9">
        <f>SUM(X86:X91)</f>
        <v>0</v>
      </c>
      <c r="R121" s="292">
        <f>SUM(Y86:AA91)/3</f>
        <v>0</v>
      </c>
      <c r="S121" s="9">
        <f>SUM(AB86:AB91)</f>
        <v>0</v>
      </c>
      <c r="T121" s="9">
        <f>SUM(AC86:AD91)/2</f>
        <v>0</v>
      </c>
      <c r="U121" s="9">
        <f>SUM(AE86:AF91)/2</f>
        <v>0</v>
      </c>
      <c r="V121" s="9">
        <f>SUM(AG86:AG91)</f>
        <v>0</v>
      </c>
      <c r="W121"/>
      <c r="X121"/>
      <c r="Y121"/>
      <c r="Z121"/>
      <c r="AA121"/>
      <c r="AB121"/>
      <c r="AC121"/>
      <c r="AD121"/>
      <c r="AE121"/>
      <c r="AF121"/>
      <c r="AG121"/>
    </row>
    <row r="122" spans="1:33" ht="14" x14ac:dyDescent="0.15">
      <c r="A122" s="130" t="s">
        <v>482</v>
      </c>
      <c r="B122" s="9">
        <f>SUM(B92:B98)</f>
        <v>0</v>
      </c>
      <c r="C122" s="9">
        <f>SUM(C92:C98)</f>
        <v>0</v>
      </c>
      <c r="D122" s="9">
        <f>SUM(D92:E98)/2</f>
        <v>0</v>
      </c>
      <c r="E122" s="9">
        <f t="shared" ref="E122:J122" si="18">SUM(F92:F98)</f>
        <v>0</v>
      </c>
      <c r="F122" s="9">
        <f t="shared" si="18"/>
        <v>0</v>
      </c>
      <c r="G122" s="9">
        <f t="shared" si="18"/>
        <v>0</v>
      </c>
      <c r="H122" s="9">
        <f t="shared" si="18"/>
        <v>0</v>
      </c>
      <c r="I122" s="9">
        <f t="shared" si="18"/>
        <v>0</v>
      </c>
      <c r="J122" s="9">
        <f t="shared" si="18"/>
        <v>0</v>
      </c>
      <c r="K122" s="292">
        <f>SUM(L92:N98)/3</f>
        <v>33.666666666666664</v>
      </c>
      <c r="L122" s="9">
        <f>SUM(O92:P98)/2</f>
        <v>0</v>
      </c>
      <c r="M122" s="9">
        <f>SUM(Q92:R98)/2</f>
        <v>15</v>
      </c>
      <c r="N122" s="292">
        <f>SUM(S92:U98)/3</f>
        <v>0</v>
      </c>
      <c r="O122" s="9">
        <f>SUM(V92:V98)</f>
        <v>0</v>
      </c>
      <c r="P122" s="9">
        <f>SUM(W92:W98)</f>
        <v>0</v>
      </c>
      <c r="Q122" s="9">
        <f>SUM(X92:X98)</f>
        <v>0</v>
      </c>
      <c r="R122" s="292">
        <f>SUM(Y92:AA98)/3</f>
        <v>34</v>
      </c>
      <c r="S122" s="9">
        <f>SUM(AB92:AB98)</f>
        <v>3</v>
      </c>
      <c r="T122" s="9">
        <f>SUM(AC92:AD98)/2</f>
        <v>0</v>
      </c>
      <c r="U122" s="9">
        <f>SUM(AE92:AF98)/2</f>
        <v>2</v>
      </c>
      <c r="V122" s="9">
        <f>SUM(AG92:AG98)</f>
        <v>1</v>
      </c>
      <c r="W122"/>
      <c r="X122"/>
      <c r="Y122"/>
      <c r="Z122"/>
      <c r="AA122"/>
      <c r="AB122"/>
      <c r="AC122"/>
      <c r="AD122"/>
      <c r="AE122"/>
      <c r="AF122"/>
      <c r="AG122"/>
    </row>
    <row r="123" spans="1:33" x14ac:dyDescent="0.15">
      <c r="B123" s="109">
        <f>SUM(B106:B122)</f>
        <v>24</v>
      </c>
      <c r="C123" s="109">
        <f>SUM(C106:C122)</f>
        <v>10</v>
      </c>
      <c r="D123" s="87">
        <f>SUM(D99:E99)/2</f>
        <v>29</v>
      </c>
      <c r="E123" s="109">
        <f t="shared" ref="E123:J123" si="19">SUM(E106:E122)</f>
        <v>137</v>
      </c>
      <c r="F123" s="109">
        <f t="shared" si="19"/>
        <v>78</v>
      </c>
      <c r="G123" s="109">
        <f t="shared" si="19"/>
        <v>91</v>
      </c>
      <c r="H123" s="109">
        <f t="shared" si="19"/>
        <v>107</v>
      </c>
      <c r="I123" s="109">
        <f t="shared" si="19"/>
        <v>11</v>
      </c>
      <c r="J123" s="109">
        <f t="shared" si="19"/>
        <v>27</v>
      </c>
      <c r="K123" s="283">
        <f>SUM(L99:N99)/3</f>
        <v>77.333333333333329</v>
      </c>
      <c r="L123" s="87">
        <f>SUM(O99:P99)/2</f>
        <v>35</v>
      </c>
      <c r="M123" s="87">
        <f>SUM(Q99:R99)/2</f>
        <v>96</v>
      </c>
      <c r="N123" s="283">
        <f>SUM(S99:U99)/3</f>
        <v>58</v>
      </c>
      <c r="O123" s="109">
        <f t="shared" ref="O123:Q123" si="20">SUM(O106:O122)</f>
        <v>40</v>
      </c>
      <c r="P123" s="109">
        <f t="shared" si="20"/>
        <v>31</v>
      </c>
      <c r="Q123" s="109">
        <f t="shared" si="20"/>
        <v>139</v>
      </c>
      <c r="R123" s="283">
        <f>SUM(Y99:AA99)/3</f>
        <v>128</v>
      </c>
      <c r="S123" s="109">
        <f>SUM(S106:S122)</f>
        <v>20</v>
      </c>
      <c r="T123" s="87">
        <f>SUM(AC99:AD99)/2</f>
        <v>43.5</v>
      </c>
      <c r="U123" s="87">
        <f>SUM(U106:U122)</f>
        <v>118</v>
      </c>
      <c r="V123" s="109">
        <f>SUM(V106:V122)</f>
        <v>33</v>
      </c>
      <c r="W123"/>
      <c r="X123"/>
      <c r="Y123"/>
      <c r="Z123"/>
      <c r="AA123"/>
      <c r="AB123"/>
      <c r="AC123"/>
      <c r="AD123"/>
      <c r="AE123"/>
      <c r="AF123"/>
      <c r="AG123"/>
    </row>
    <row r="126" spans="1:33" x14ac:dyDescent="0.15">
      <c r="B126" s="87" t="s">
        <v>489</v>
      </c>
    </row>
    <row r="128" spans="1:33" x14ac:dyDescent="0.15">
      <c r="A128" s="281" t="s">
        <v>226</v>
      </c>
      <c r="B128" s="287">
        <v>7</v>
      </c>
      <c r="C128" s="288">
        <v>8</v>
      </c>
      <c r="D128" s="287">
        <v>9</v>
      </c>
      <c r="E128" s="288">
        <v>10</v>
      </c>
      <c r="F128" s="287">
        <v>13</v>
      </c>
      <c r="G128" s="288">
        <v>14</v>
      </c>
      <c r="H128" s="287">
        <v>15</v>
      </c>
      <c r="I128" s="288" t="s">
        <v>77</v>
      </c>
      <c r="J128" s="287">
        <v>16</v>
      </c>
      <c r="K128" s="288">
        <v>17</v>
      </c>
      <c r="L128" s="287">
        <v>18</v>
      </c>
      <c r="M128" s="288">
        <v>19</v>
      </c>
      <c r="N128" s="287">
        <v>20</v>
      </c>
      <c r="O128" s="288">
        <v>22</v>
      </c>
      <c r="P128" s="287">
        <v>23</v>
      </c>
      <c r="Q128" s="288">
        <v>24</v>
      </c>
      <c r="R128" s="287">
        <v>26</v>
      </c>
      <c r="S128" s="288">
        <v>42</v>
      </c>
      <c r="T128" s="287">
        <v>47</v>
      </c>
      <c r="U128" s="288">
        <v>48</v>
      </c>
      <c r="V128" s="287">
        <v>49</v>
      </c>
    </row>
    <row r="129" spans="1:22" x14ac:dyDescent="0.15">
      <c r="A129" s="281" t="s">
        <v>227</v>
      </c>
      <c r="B129" s="287" t="s">
        <v>80</v>
      </c>
      <c r="C129" s="288" t="s">
        <v>81</v>
      </c>
      <c r="D129" s="287" t="s">
        <v>82</v>
      </c>
      <c r="E129" s="288" t="s">
        <v>83</v>
      </c>
      <c r="F129" s="287" t="s">
        <v>84</v>
      </c>
      <c r="G129" s="288" t="s">
        <v>85</v>
      </c>
      <c r="H129" s="287" t="s">
        <v>185</v>
      </c>
      <c r="I129" s="288" t="s">
        <v>84</v>
      </c>
      <c r="J129" s="287" t="s">
        <v>228</v>
      </c>
      <c r="K129" s="288" t="s">
        <v>229</v>
      </c>
      <c r="L129" s="287" t="s">
        <v>230</v>
      </c>
      <c r="M129" s="288" t="s">
        <v>231</v>
      </c>
      <c r="N129" s="287" t="s">
        <v>232</v>
      </c>
      <c r="O129" s="288" t="s">
        <v>233</v>
      </c>
      <c r="P129" s="287" t="s">
        <v>234</v>
      </c>
      <c r="Q129" s="288" t="s">
        <v>235</v>
      </c>
      <c r="R129" s="287" t="s">
        <v>236</v>
      </c>
      <c r="S129" s="288" t="s">
        <v>237</v>
      </c>
      <c r="T129" s="287" t="s">
        <v>238</v>
      </c>
      <c r="U129" s="288" t="s">
        <v>239</v>
      </c>
      <c r="V129" s="287" t="s">
        <v>240</v>
      </c>
    </row>
    <row r="130" spans="1:22" x14ac:dyDescent="0.15">
      <c r="A130" s="129" t="s">
        <v>484</v>
      </c>
      <c r="B130" s="291">
        <f>(B106/B$123)*100</f>
        <v>0</v>
      </c>
      <c r="C130" s="291">
        <f t="shared" ref="C130:V130" si="21">(C106/C$123)*100</f>
        <v>60</v>
      </c>
      <c r="D130" s="291">
        <f t="shared" si="21"/>
        <v>0</v>
      </c>
      <c r="E130" s="291">
        <f t="shared" si="21"/>
        <v>0</v>
      </c>
      <c r="F130" s="291">
        <f t="shared" si="21"/>
        <v>0</v>
      </c>
      <c r="G130" s="291">
        <f t="shared" si="21"/>
        <v>0</v>
      </c>
      <c r="H130" s="291">
        <f t="shared" si="21"/>
        <v>0</v>
      </c>
      <c r="I130" s="291">
        <f t="shared" si="21"/>
        <v>0</v>
      </c>
      <c r="J130" s="291">
        <f t="shared" si="21"/>
        <v>25.925925925925924</v>
      </c>
      <c r="K130" s="291">
        <f t="shared" si="21"/>
        <v>0</v>
      </c>
      <c r="L130" s="291">
        <f t="shared" si="21"/>
        <v>0</v>
      </c>
      <c r="M130" s="291">
        <f t="shared" si="21"/>
        <v>4.1666666666666661</v>
      </c>
      <c r="N130" s="291">
        <f t="shared" si="21"/>
        <v>0</v>
      </c>
      <c r="O130" s="291">
        <f t="shared" si="21"/>
        <v>0</v>
      </c>
      <c r="P130" s="291">
        <f t="shared" si="21"/>
        <v>0</v>
      </c>
      <c r="Q130" s="291">
        <f t="shared" si="21"/>
        <v>0</v>
      </c>
      <c r="R130" s="291">
        <f t="shared" si="21"/>
        <v>0</v>
      </c>
      <c r="S130" s="291">
        <f t="shared" si="21"/>
        <v>0</v>
      </c>
      <c r="T130" s="291">
        <f t="shared" si="21"/>
        <v>0</v>
      </c>
      <c r="U130" s="291">
        <f t="shared" si="21"/>
        <v>0</v>
      </c>
      <c r="V130" s="291">
        <f t="shared" si="21"/>
        <v>0</v>
      </c>
    </row>
    <row r="131" spans="1:22" ht="14" x14ac:dyDescent="0.15">
      <c r="A131" s="130" t="s">
        <v>115</v>
      </c>
      <c r="B131" s="291">
        <f t="shared" ref="B131:V131" si="22">(B107/B$123)*100</f>
        <v>0</v>
      </c>
      <c r="C131" s="291">
        <f t="shared" si="22"/>
        <v>0</v>
      </c>
      <c r="D131" s="291">
        <f t="shared" si="22"/>
        <v>0</v>
      </c>
      <c r="E131" s="291">
        <f t="shared" si="22"/>
        <v>0.72992700729927007</v>
      </c>
      <c r="F131" s="291">
        <f t="shared" si="22"/>
        <v>0</v>
      </c>
      <c r="G131" s="291">
        <f t="shared" si="22"/>
        <v>0</v>
      </c>
      <c r="H131" s="291">
        <f t="shared" si="22"/>
        <v>0</v>
      </c>
      <c r="I131" s="291">
        <f t="shared" si="22"/>
        <v>0</v>
      </c>
      <c r="J131" s="291">
        <f t="shared" si="22"/>
        <v>0</v>
      </c>
      <c r="K131" s="291">
        <f t="shared" si="22"/>
        <v>0</v>
      </c>
      <c r="L131" s="291">
        <f t="shared" si="22"/>
        <v>0</v>
      </c>
      <c r="M131" s="291">
        <f t="shared" si="22"/>
        <v>1.0416666666666665</v>
      </c>
      <c r="N131" s="291">
        <f t="shared" si="22"/>
        <v>0</v>
      </c>
      <c r="O131" s="291">
        <f t="shared" si="22"/>
        <v>0</v>
      </c>
      <c r="P131" s="291">
        <f t="shared" si="22"/>
        <v>0</v>
      </c>
      <c r="Q131" s="291">
        <f t="shared" si="22"/>
        <v>0</v>
      </c>
      <c r="R131" s="291">
        <f t="shared" si="22"/>
        <v>0</v>
      </c>
      <c r="S131" s="291">
        <f t="shared" si="22"/>
        <v>0</v>
      </c>
      <c r="T131" s="291">
        <f t="shared" si="22"/>
        <v>0</v>
      </c>
      <c r="U131" s="291">
        <f t="shared" si="22"/>
        <v>2.5423728813559325</v>
      </c>
      <c r="V131" s="291">
        <f t="shared" si="22"/>
        <v>0</v>
      </c>
    </row>
    <row r="132" spans="1:22" ht="14" x14ac:dyDescent="0.15">
      <c r="A132" s="132" t="s">
        <v>483</v>
      </c>
      <c r="B132" s="291">
        <f t="shared" ref="B132:V132" si="23">(B108/B$123)*100</f>
        <v>0</v>
      </c>
      <c r="C132" s="291">
        <f t="shared" si="23"/>
        <v>0</v>
      </c>
      <c r="D132" s="291">
        <f t="shared" si="23"/>
        <v>0</v>
      </c>
      <c r="E132" s="291">
        <f t="shared" si="23"/>
        <v>0</v>
      </c>
      <c r="F132" s="291">
        <f t="shared" si="23"/>
        <v>0</v>
      </c>
      <c r="G132" s="291">
        <f t="shared" si="23"/>
        <v>0</v>
      </c>
      <c r="H132" s="291">
        <f t="shared" si="23"/>
        <v>0</v>
      </c>
      <c r="I132" s="291">
        <f t="shared" si="23"/>
        <v>0</v>
      </c>
      <c r="J132" s="291">
        <f t="shared" si="23"/>
        <v>0</v>
      </c>
      <c r="K132" s="291">
        <f t="shared" si="23"/>
        <v>0</v>
      </c>
      <c r="L132" s="291">
        <f t="shared" si="23"/>
        <v>0</v>
      </c>
      <c r="M132" s="291">
        <f t="shared" si="23"/>
        <v>0</v>
      </c>
      <c r="N132" s="291">
        <f t="shared" si="23"/>
        <v>0</v>
      </c>
      <c r="O132" s="291">
        <f t="shared" si="23"/>
        <v>0</v>
      </c>
      <c r="P132" s="291">
        <f t="shared" si="23"/>
        <v>0</v>
      </c>
      <c r="Q132" s="291">
        <f t="shared" si="23"/>
        <v>0</v>
      </c>
      <c r="R132" s="291">
        <f t="shared" si="23"/>
        <v>0</v>
      </c>
      <c r="S132" s="291">
        <f t="shared" si="23"/>
        <v>0</v>
      </c>
      <c r="T132" s="291">
        <f t="shared" si="23"/>
        <v>1.1494252873563218</v>
      </c>
      <c r="U132" s="291">
        <f t="shared" si="23"/>
        <v>0</v>
      </c>
      <c r="V132" s="291">
        <f t="shared" si="23"/>
        <v>0</v>
      </c>
    </row>
    <row r="133" spans="1:22" ht="14" x14ac:dyDescent="0.15">
      <c r="A133" s="130" t="s">
        <v>121</v>
      </c>
      <c r="B133" s="291">
        <f t="shared" ref="B133:V133" si="24">(B109/B$123)*100</f>
        <v>0</v>
      </c>
      <c r="C133" s="291">
        <f t="shared" si="24"/>
        <v>0</v>
      </c>
      <c r="D133" s="291">
        <f t="shared" si="24"/>
        <v>5.1724137931034484</v>
      </c>
      <c r="E133" s="291">
        <f t="shared" si="24"/>
        <v>0</v>
      </c>
      <c r="F133" s="291">
        <f t="shared" si="24"/>
        <v>0</v>
      </c>
      <c r="G133" s="291">
        <f t="shared" si="24"/>
        <v>0</v>
      </c>
      <c r="H133" s="291">
        <f t="shared" si="24"/>
        <v>1.8691588785046727</v>
      </c>
      <c r="I133" s="291">
        <f t="shared" si="24"/>
        <v>0</v>
      </c>
      <c r="J133" s="291">
        <f t="shared" si="24"/>
        <v>0</v>
      </c>
      <c r="K133" s="291">
        <f t="shared" si="24"/>
        <v>7.7586206896551726</v>
      </c>
      <c r="L133" s="291">
        <f t="shared" si="24"/>
        <v>0</v>
      </c>
      <c r="M133" s="291">
        <f t="shared" si="24"/>
        <v>0</v>
      </c>
      <c r="N133" s="291">
        <f t="shared" si="24"/>
        <v>2.2988505747126435</v>
      </c>
      <c r="O133" s="291">
        <f t="shared" si="24"/>
        <v>0</v>
      </c>
      <c r="P133" s="291">
        <f t="shared" si="24"/>
        <v>0</v>
      </c>
      <c r="Q133" s="291">
        <f t="shared" si="24"/>
        <v>0</v>
      </c>
      <c r="R133" s="291">
        <f t="shared" si="24"/>
        <v>0</v>
      </c>
      <c r="S133" s="291">
        <f t="shared" si="24"/>
        <v>0</v>
      </c>
      <c r="T133" s="291">
        <f t="shared" si="24"/>
        <v>5.7471264367816088</v>
      </c>
      <c r="U133" s="291">
        <f t="shared" si="24"/>
        <v>0</v>
      </c>
      <c r="V133" s="291">
        <f t="shared" si="24"/>
        <v>6.0606060606060606</v>
      </c>
    </row>
    <row r="134" spans="1:22" ht="14" x14ac:dyDescent="0.15">
      <c r="A134" s="132" t="s">
        <v>135</v>
      </c>
      <c r="B134" s="291">
        <f t="shared" ref="B134:V134" si="25">(B110/B$123)*100</f>
        <v>0</v>
      </c>
      <c r="C134" s="291">
        <f t="shared" si="25"/>
        <v>0</v>
      </c>
      <c r="D134" s="291">
        <f t="shared" si="25"/>
        <v>0</v>
      </c>
      <c r="E134" s="291">
        <f t="shared" si="25"/>
        <v>0</v>
      </c>
      <c r="F134" s="291">
        <f t="shared" si="25"/>
        <v>0</v>
      </c>
      <c r="G134" s="291">
        <f t="shared" si="25"/>
        <v>0</v>
      </c>
      <c r="H134" s="291">
        <f t="shared" si="25"/>
        <v>0</v>
      </c>
      <c r="I134" s="291">
        <f t="shared" si="25"/>
        <v>0</v>
      </c>
      <c r="J134" s="291">
        <f t="shared" si="25"/>
        <v>0</v>
      </c>
      <c r="K134" s="291">
        <f t="shared" si="25"/>
        <v>11.206896551724139</v>
      </c>
      <c r="L134" s="291">
        <f t="shared" si="25"/>
        <v>0</v>
      </c>
      <c r="M134" s="291">
        <f t="shared" si="25"/>
        <v>0</v>
      </c>
      <c r="N134" s="291">
        <f t="shared" si="25"/>
        <v>1.7241379310344827</v>
      </c>
      <c r="O134" s="291">
        <f t="shared" si="25"/>
        <v>0</v>
      </c>
      <c r="P134" s="291">
        <f t="shared" si="25"/>
        <v>0</v>
      </c>
      <c r="Q134" s="291">
        <f t="shared" si="25"/>
        <v>4.3165467625899279</v>
      </c>
      <c r="R134" s="291">
        <f t="shared" si="25"/>
        <v>40.364583333333329</v>
      </c>
      <c r="S134" s="291">
        <f t="shared" si="25"/>
        <v>0</v>
      </c>
      <c r="T134" s="291">
        <f t="shared" si="25"/>
        <v>8.0459770114942533</v>
      </c>
      <c r="U134" s="291">
        <f t="shared" si="25"/>
        <v>62.288135593220339</v>
      </c>
      <c r="V134" s="291">
        <f t="shared" si="25"/>
        <v>0</v>
      </c>
    </row>
    <row r="135" spans="1:22" ht="14" x14ac:dyDescent="0.15">
      <c r="A135" s="132" t="s">
        <v>485</v>
      </c>
      <c r="B135" s="291">
        <f t="shared" ref="B135:V135" si="26">(B111/B$123)*100</f>
        <v>0</v>
      </c>
      <c r="C135" s="291">
        <f t="shared" si="26"/>
        <v>0</v>
      </c>
      <c r="D135" s="291">
        <f t="shared" si="26"/>
        <v>0</v>
      </c>
      <c r="E135" s="291">
        <f t="shared" si="26"/>
        <v>0</v>
      </c>
      <c r="F135" s="291">
        <f t="shared" si="26"/>
        <v>0</v>
      </c>
      <c r="G135" s="291">
        <f t="shared" si="26"/>
        <v>0</v>
      </c>
      <c r="H135" s="291">
        <f t="shared" si="26"/>
        <v>0</v>
      </c>
      <c r="I135" s="291">
        <f t="shared" si="26"/>
        <v>0</v>
      </c>
      <c r="J135" s="291">
        <f t="shared" si="26"/>
        <v>0</v>
      </c>
      <c r="K135" s="291">
        <f t="shared" si="26"/>
        <v>0</v>
      </c>
      <c r="L135" s="291">
        <f t="shared" si="26"/>
        <v>4.2857142857142856</v>
      </c>
      <c r="M135" s="291">
        <f t="shared" si="26"/>
        <v>9.8958333333333321</v>
      </c>
      <c r="N135" s="291">
        <f t="shared" si="26"/>
        <v>0</v>
      </c>
      <c r="O135" s="291">
        <f t="shared" si="26"/>
        <v>0</v>
      </c>
      <c r="P135" s="291">
        <f t="shared" si="26"/>
        <v>0</v>
      </c>
      <c r="Q135" s="291">
        <f t="shared" si="26"/>
        <v>0</v>
      </c>
      <c r="R135" s="291">
        <f t="shared" si="26"/>
        <v>4.4270833333333339</v>
      </c>
      <c r="S135" s="291">
        <f t="shared" si="26"/>
        <v>0</v>
      </c>
      <c r="T135" s="291">
        <f t="shared" si="26"/>
        <v>0</v>
      </c>
      <c r="U135" s="291">
        <f t="shared" si="26"/>
        <v>2.5423728813559325</v>
      </c>
      <c r="V135" s="291">
        <f t="shared" si="26"/>
        <v>6.0606060606060606</v>
      </c>
    </row>
    <row r="136" spans="1:22" ht="14" x14ac:dyDescent="0.15">
      <c r="A136" s="130" t="s">
        <v>44</v>
      </c>
      <c r="B136" s="291">
        <f t="shared" ref="B136:V136" si="27">(B112/B$123)*100</f>
        <v>0</v>
      </c>
      <c r="C136" s="291">
        <f t="shared" si="27"/>
        <v>20</v>
      </c>
      <c r="D136" s="291">
        <f t="shared" si="27"/>
        <v>0</v>
      </c>
      <c r="E136" s="291">
        <f t="shared" si="27"/>
        <v>0</v>
      </c>
      <c r="F136" s="291">
        <f t="shared" si="27"/>
        <v>0</v>
      </c>
      <c r="G136" s="291">
        <f t="shared" si="27"/>
        <v>0</v>
      </c>
      <c r="H136" s="291">
        <f t="shared" si="27"/>
        <v>81.308411214953267</v>
      </c>
      <c r="I136" s="291">
        <f t="shared" si="27"/>
        <v>90.909090909090907</v>
      </c>
      <c r="J136" s="291">
        <f t="shared" si="27"/>
        <v>7.4074074074074066</v>
      </c>
      <c r="K136" s="291">
        <f t="shared" si="27"/>
        <v>2.1551724137931036</v>
      </c>
      <c r="L136" s="291">
        <f t="shared" si="27"/>
        <v>1.4285714285714286</v>
      </c>
      <c r="M136" s="291">
        <f t="shared" si="27"/>
        <v>21.875</v>
      </c>
      <c r="N136" s="291">
        <f t="shared" si="27"/>
        <v>41.954022988505749</v>
      </c>
      <c r="O136" s="291">
        <f t="shared" si="27"/>
        <v>20</v>
      </c>
      <c r="P136" s="291">
        <f t="shared" si="27"/>
        <v>64.516129032258064</v>
      </c>
      <c r="Q136" s="291">
        <f t="shared" si="27"/>
        <v>0</v>
      </c>
      <c r="R136" s="291">
        <f t="shared" si="27"/>
        <v>21.09375</v>
      </c>
      <c r="S136" s="291">
        <f t="shared" si="27"/>
        <v>0</v>
      </c>
      <c r="T136" s="291">
        <f t="shared" si="27"/>
        <v>8.0459770114942533</v>
      </c>
      <c r="U136" s="291">
        <f t="shared" si="27"/>
        <v>21.1864406779661</v>
      </c>
      <c r="V136" s="291">
        <f t="shared" si="27"/>
        <v>42.424242424242422</v>
      </c>
    </row>
    <row r="137" spans="1:22" ht="14" x14ac:dyDescent="0.15">
      <c r="A137" s="130" t="s">
        <v>486</v>
      </c>
      <c r="B137" s="291">
        <f t="shared" ref="B137:V137" si="28">(B113/B$123)*100</f>
        <v>0</v>
      </c>
      <c r="C137" s="291">
        <f t="shared" si="28"/>
        <v>0</v>
      </c>
      <c r="D137" s="291">
        <f t="shared" si="28"/>
        <v>0</v>
      </c>
      <c r="E137" s="291">
        <f t="shared" si="28"/>
        <v>0</v>
      </c>
      <c r="F137" s="291">
        <f t="shared" si="28"/>
        <v>0</v>
      </c>
      <c r="G137" s="291">
        <f t="shared" si="28"/>
        <v>0</v>
      </c>
      <c r="H137" s="291">
        <f t="shared" si="28"/>
        <v>14.018691588785046</v>
      </c>
      <c r="I137" s="291">
        <f t="shared" si="28"/>
        <v>0</v>
      </c>
      <c r="J137" s="291">
        <f t="shared" si="28"/>
        <v>33.333333333333329</v>
      </c>
      <c r="K137" s="291">
        <f t="shared" si="28"/>
        <v>0.86206896551724133</v>
      </c>
      <c r="L137" s="291">
        <f t="shared" si="28"/>
        <v>0</v>
      </c>
      <c r="M137" s="291">
        <f t="shared" si="28"/>
        <v>0</v>
      </c>
      <c r="N137" s="291">
        <f t="shared" si="28"/>
        <v>9.1954022988505741</v>
      </c>
      <c r="O137" s="291">
        <f t="shared" si="28"/>
        <v>0</v>
      </c>
      <c r="P137" s="291">
        <f t="shared" si="28"/>
        <v>3.225806451612903</v>
      </c>
      <c r="Q137" s="291">
        <f t="shared" si="28"/>
        <v>0</v>
      </c>
      <c r="R137" s="291">
        <f t="shared" si="28"/>
        <v>0</v>
      </c>
      <c r="S137" s="291">
        <f t="shared" si="28"/>
        <v>0</v>
      </c>
      <c r="T137" s="291">
        <f t="shared" si="28"/>
        <v>12.643678160919542</v>
      </c>
      <c r="U137" s="291">
        <f t="shared" si="28"/>
        <v>0</v>
      </c>
      <c r="V137" s="291">
        <f t="shared" si="28"/>
        <v>0</v>
      </c>
    </row>
    <row r="138" spans="1:22" ht="14" x14ac:dyDescent="0.15">
      <c r="A138" s="130" t="s">
        <v>158</v>
      </c>
      <c r="B138" s="291">
        <f t="shared" ref="B138:V138" si="29">(B114/B$123)*100</f>
        <v>8.3333333333333321</v>
      </c>
      <c r="C138" s="291">
        <f t="shared" si="29"/>
        <v>0</v>
      </c>
      <c r="D138" s="291">
        <f t="shared" si="29"/>
        <v>43.103448275862064</v>
      </c>
      <c r="E138" s="291">
        <f t="shared" si="29"/>
        <v>36.496350364963504</v>
      </c>
      <c r="F138" s="291">
        <f t="shared" si="29"/>
        <v>20.512820512820511</v>
      </c>
      <c r="G138" s="291">
        <f t="shared" si="29"/>
        <v>41.758241758241759</v>
      </c>
      <c r="H138" s="291">
        <f t="shared" si="29"/>
        <v>0</v>
      </c>
      <c r="I138" s="291">
        <f t="shared" si="29"/>
        <v>0</v>
      </c>
      <c r="J138" s="291">
        <f t="shared" si="29"/>
        <v>3.7037037037037033</v>
      </c>
      <c r="K138" s="291">
        <f t="shared" si="29"/>
        <v>7.7586206896551726</v>
      </c>
      <c r="L138" s="291">
        <f t="shared" si="29"/>
        <v>54.285714285714285</v>
      </c>
      <c r="M138" s="291">
        <f t="shared" si="29"/>
        <v>28.125</v>
      </c>
      <c r="N138" s="291">
        <f t="shared" si="29"/>
        <v>13.218390804597702</v>
      </c>
      <c r="O138" s="291">
        <f t="shared" si="29"/>
        <v>0</v>
      </c>
      <c r="P138" s="291">
        <f t="shared" si="29"/>
        <v>0</v>
      </c>
      <c r="Q138" s="291">
        <f t="shared" si="29"/>
        <v>4.3165467625899279</v>
      </c>
      <c r="R138" s="291">
        <f t="shared" si="29"/>
        <v>4.6875</v>
      </c>
      <c r="S138" s="291">
        <f t="shared" si="29"/>
        <v>35</v>
      </c>
      <c r="T138" s="291">
        <f t="shared" si="29"/>
        <v>36.781609195402297</v>
      </c>
      <c r="U138" s="291">
        <f t="shared" si="29"/>
        <v>4.6610169491525424</v>
      </c>
      <c r="V138" s="291">
        <f t="shared" si="29"/>
        <v>12.121212121212121</v>
      </c>
    </row>
    <row r="139" spans="1:22" ht="14" x14ac:dyDescent="0.15">
      <c r="A139" s="132" t="s">
        <v>192</v>
      </c>
      <c r="B139" s="291">
        <f t="shared" ref="B139:V139" si="30">(B115/B$123)*100</f>
        <v>8.3333333333333321</v>
      </c>
      <c r="C139" s="291">
        <f t="shared" si="30"/>
        <v>10</v>
      </c>
      <c r="D139" s="291">
        <f t="shared" si="30"/>
        <v>0</v>
      </c>
      <c r="E139" s="291">
        <f t="shared" si="30"/>
        <v>3.6496350364963499</v>
      </c>
      <c r="F139" s="291">
        <f t="shared" si="30"/>
        <v>0</v>
      </c>
      <c r="G139" s="291">
        <f t="shared" si="30"/>
        <v>0</v>
      </c>
      <c r="H139" s="291">
        <f t="shared" si="30"/>
        <v>0</v>
      </c>
      <c r="I139" s="291">
        <f t="shared" si="30"/>
        <v>0</v>
      </c>
      <c r="J139" s="291">
        <f t="shared" si="30"/>
        <v>14.814814814814813</v>
      </c>
      <c r="K139" s="291">
        <f t="shared" si="30"/>
        <v>0</v>
      </c>
      <c r="L139" s="291">
        <f t="shared" si="30"/>
        <v>0</v>
      </c>
      <c r="M139" s="291">
        <f t="shared" si="30"/>
        <v>0</v>
      </c>
      <c r="N139" s="291">
        <f t="shared" si="30"/>
        <v>0</v>
      </c>
      <c r="O139" s="291">
        <f t="shared" si="30"/>
        <v>17.5</v>
      </c>
      <c r="P139" s="291">
        <f t="shared" si="30"/>
        <v>0</v>
      </c>
      <c r="Q139" s="291">
        <f t="shared" si="30"/>
        <v>2.1582733812949639</v>
      </c>
      <c r="R139" s="291">
        <f t="shared" si="30"/>
        <v>0</v>
      </c>
      <c r="S139" s="291">
        <f t="shared" si="30"/>
        <v>0</v>
      </c>
      <c r="T139" s="291">
        <f t="shared" si="30"/>
        <v>2.2988505747126435</v>
      </c>
      <c r="U139" s="291">
        <f t="shared" si="30"/>
        <v>0</v>
      </c>
      <c r="V139" s="291">
        <f t="shared" si="30"/>
        <v>0</v>
      </c>
    </row>
    <row r="140" spans="1:22" ht="14" x14ac:dyDescent="0.15">
      <c r="A140" s="130" t="s">
        <v>480</v>
      </c>
      <c r="B140" s="291">
        <f t="shared" ref="B140:V140" si="31">(B116/B$123)*100</f>
        <v>0</v>
      </c>
      <c r="C140" s="291">
        <f t="shared" si="31"/>
        <v>0</v>
      </c>
      <c r="D140" s="291">
        <f t="shared" si="31"/>
        <v>0</v>
      </c>
      <c r="E140" s="291">
        <f t="shared" si="31"/>
        <v>48.9051094890511</v>
      </c>
      <c r="F140" s="291">
        <f t="shared" si="31"/>
        <v>19.230769230769234</v>
      </c>
      <c r="G140" s="291">
        <f t="shared" si="31"/>
        <v>0</v>
      </c>
      <c r="H140" s="291">
        <f t="shared" si="31"/>
        <v>0</v>
      </c>
      <c r="I140" s="291">
        <f t="shared" si="31"/>
        <v>0</v>
      </c>
      <c r="J140" s="291">
        <f t="shared" si="31"/>
        <v>14.814814814814813</v>
      </c>
      <c r="K140" s="291">
        <f t="shared" si="31"/>
        <v>3.0172413793103452</v>
      </c>
      <c r="L140" s="291">
        <f t="shared" si="31"/>
        <v>0</v>
      </c>
      <c r="M140" s="291">
        <f t="shared" si="31"/>
        <v>0</v>
      </c>
      <c r="N140" s="291">
        <f t="shared" si="31"/>
        <v>30.459770114942529</v>
      </c>
      <c r="O140" s="291">
        <f t="shared" si="31"/>
        <v>7.5</v>
      </c>
      <c r="P140" s="291">
        <f t="shared" si="31"/>
        <v>6.4516129032258061</v>
      </c>
      <c r="Q140" s="291">
        <f t="shared" si="31"/>
        <v>0.71942446043165476</v>
      </c>
      <c r="R140" s="291">
        <f t="shared" si="31"/>
        <v>0.52083333333333326</v>
      </c>
      <c r="S140" s="291">
        <f t="shared" si="31"/>
        <v>0</v>
      </c>
      <c r="T140" s="291">
        <f t="shared" si="31"/>
        <v>10.344827586206897</v>
      </c>
      <c r="U140" s="291">
        <f t="shared" si="31"/>
        <v>0.84745762711864403</v>
      </c>
      <c r="V140" s="291">
        <f t="shared" si="31"/>
        <v>9.0909090909090917</v>
      </c>
    </row>
    <row r="141" spans="1:22" ht="14" x14ac:dyDescent="0.15">
      <c r="A141" s="130" t="s">
        <v>479</v>
      </c>
      <c r="B141" s="291">
        <f t="shared" ref="B141:V141" si="32">(B117/B$123)*100</f>
        <v>75</v>
      </c>
      <c r="C141" s="291">
        <f t="shared" si="32"/>
        <v>10</v>
      </c>
      <c r="D141" s="291">
        <f t="shared" si="32"/>
        <v>44.827586206896555</v>
      </c>
      <c r="E141" s="291">
        <f t="shared" si="32"/>
        <v>7.2992700729926998</v>
      </c>
      <c r="F141" s="291">
        <f t="shared" si="32"/>
        <v>53.846153846153847</v>
      </c>
      <c r="G141" s="291">
        <f t="shared" si="32"/>
        <v>14.285714285714285</v>
      </c>
      <c r="H141" s="291">
        <f t="shared" si="32"/>
        <v>1.8691588785046727</v>
      </c>
      <c r="I141" s="291">
        <f t="shared" si="32"/>
        <v>9.0909090909090917</v>
      </c>
      <c r="J141" s="291">
        <f t="shared" si="32"/>
        <v>0</v>
      </c>
      <c r="K141" s="291">
        <f t="shared" si="32"/>
        <v>2.5862068965517246</v>
      </c>
      <c r="L141" s="291">
        <f t="shared" si="32"/>
        <v>22.857142857142858</v>
      </c>
      <c r="M141" s="291">
        <f t="shared" si="32"/>
        <v>10.416666666666668</v>
      </c>
      <c r="N141" s="291">
        <f t="shared" si="32"/>
        <v>1.1494252873563218</v>
      </c>
      <c r="O141" s="291">
        <f t="shared" si="32"/>
        <v>52.5</v>
      </c>
      <c r="P141" s="291">
        <f t="shared" si="32"/>
        <v>12.903225806451612</v>
      </c>
      <c r="Q141" s="291">
        <f t="shared" si="32"/>
        <v>88.489208633093526</v>
      </c>
      <c r="R141" s="291">
        <f t="shared" si="32"/>
        <v>2.34375</v>
      </c>
      <c r="S141" s="291">
        <f t="shared" si="32"/>
        <v>40</v>
      </c>
      <c r="T141" s="291">
        <f t="shared" si="32"/>
        <v>13.793103448275861</v>
      </c>
      <c r="U141" s="291">
        <f t="shared" si="32"/>
        <v>1.6949152542372881</v>
      </c>
      <c r="V141" s="291">
        <f t="shared" si="32"/>
        <v>12.121212121212121</v>
      </c>
    </row>
    <row r="142" spans="1:22" ht="15" x14ac:dyDescent="0.15">
      <c r="A142" s="131" t="s">
        <v>4</v>
      </c>
      <c r="B142" s="291">
        <f t="shared" ref="B142:V142" si="33">(B118/B$123)*100</f>
        <v>0</v>
      </c>
      <c r="C142" s="291">
        <f t="shared" si="33"/>
        <v>0</v>
      </c>
      <c r="D142" s="291">
        <f t="shared" si="33"/>
        <v>0</v>
      </c>
      <c r="E142" s="291">
        <f t="shared" si="33"/>
        <v>0</v>
      </c>
      <c r="F142" s="291">
        <f t="shared" si="33"/>
        <v>0</v>
      </c>
      <c r="G142" s="291">
        <f t="shared" si="33"/>
        <v>0</v>
      </c>
      <c r="H142" s="291">
        <f t="shared" si="33"/>
        <v>0</v>
      </c>
      <c r="I142" s="291">
        <f t="shared" si="33"/>
        <v>0</v>
      </c>
      <c r="J142" s="291">
        <f t="shared" si="33"/>
        <v>0</v>
      </c>
      <c r="K142" s="291">
        <f t="shared" si="33"/>
        <v>0</v>
      </c>
      <c r="L142" s="291">
        <f t="shared" si="33"/>
        <v>4.2857142857142856</v>
      </c>
      <c r="M142" s="291">
        <f t="shared" si="33"/>
        <v>0</v>
      </c>
      <c r="N142" s="291">
        <f t="shared" si="33"/>
        <v>0</v>
      </c>
      <c r="O142" s="291">
        <f t="shared" si="33"/>
        <v>0</v>
      </c>
      <c r="P142" s="291">
        <f t="shared" si="33"/>
        <v>0</v>
      </c>
      <c r="Q142" s="291">
        <f t="shared" si="33"/>
        <v>0</v>
      </c>
      <c r="R142" s="291">
        <f t="shared" si="33"/>
        <v>0</v>
      </c>
      <c r="S142" s="291">
        <f t="shared" si="33"/>
        <v>0</v>
      </c>
      <c r="T142" s="291">
        <f t="shared" si="33"/>
        <v>0</v>
      </c>
      <c r="U142" s="291">
        <f t="shared" si="33"/>
        <v>0</v>
      </c>
      <c r="V142" s="291">
        <f t="shared" si="33"/>
        <v>0</v>
      </c>
    </row>
    <row r="143" spans="1:22" ht="14" x14ac:dyDescent="0.15">
      <c r="A143" s="130" t="s">
        <v>188</v>
      </c>
      <c r="B143" s="291">
        <f t="shared" ref="B143:V143" si="34">(B119/B$123)*100</f>
        <v>8.3333333333333321</v>
      </c>
      <c r="C143" s="291">
        <f t="shared" si="34"/>
        <v>0</v>
      </c>
      <c r="D143" s="291">
        <f t="shared" si="34"/>
        <v>6.8965517241379306</v>
      </c>
      <c r="E143" s="291">
        <f t="shared" si="34"/>
        <v>0.72992700729927007</v>
      </c>
      <c r="F143" s="291">
        <f t="shared" si="34"/>
        <v>6.4102564102564097</v>
      </c>
      <c r="G143" s="291">
        <f t="shared" si="34"/>
        <v>37.362637362637365</v>
      </c>
      <c r="H143" s="291">
        <f t="shared" si="34"/>
        <v>0.93457943925233633</v>
      </c>
      <c r="I143" s="291">
        <f t="shared" si="34"/>
        <v>0</v>
      </c>
      <c r="J143" s="291">
        <f t="shared" si="34"/>
        <v>0</v>
      </c>
      <c r="K143" s="291">
        <f t="shared" si="34"/>
        <v>0.86206896551724133</v>
      </c>
      <c r="L143" s="291">
        <f t="shared" si="34"/>
        <v>1.4285714285714286</v>
      </c>
      <c r="M143" s="291">
        <f t="shared" si="34"/>
        <v>0</v>
      </c>
      <c r="N143" s="291">
        <f t="shared" si="34"/>
        <v>0</v>
      </c>
      <c r="O143" s="291">
        <f t="shared" si="34"/>
        <v>0</v>
      </c>
      <c r="P143" s="291">
        <f t="shared" si="34"/>
        <v>9.67741935483871</v>
      </c>
      <c r="Q143" s="291">
        <f t="shared" si="34"/>
        <v>0</v>
      </c>
      <c r="R143" s="291">
        <f t="shared" si="34"/>
        <v>0</v>
      </c>
      <c r="S143" s="291">
        <f t="shared" si="34"/>
        <v>10</v>
      </c>
      <c r="T143" s="291">
        <f t="shared" si="34"/>
        <v>1.1494252873563218</v>
      </c>
      <c r="U143" s="291">
        <f t="shared" si="34"/>
        <v>2.5423728813559325</v>
      </c>
      <c r="V143" s="291">
        <f t="shared" si="34"/>
        <v>0</v>
      </c>
    </row>
    <row r="144" spans="1:22" ht="14" x14ac:dyDescent="0.15">
      <c r="A144" s="130" t="s">
        <v>272</v>
      </c>
      <c r="B144" s="291">
        <f t="shared" ref="B144:V144" si="35">(B120/B$123)*100</f>
        <v>0</v>
      </c>
      <c r="C144" s="291">
        <f t="shared" si="35"/>
        <v>0</v>
      </c>
      <c r="D144" s="291">
        <f t="shared" si="35"/>
        <v>0</v>
      </c>
      <c r="E144" s="291">
        <f t="shared" si="35"/>
        <v>2.1897810218978102</v>
      </c>
      <c r="F144" s="291">
        <f t="shared" si="35"/>
        <v>0</v>
      </c>
      <c r="G144" s="291">
        <f t="shared" si="35"/>
        <v>6.593406593406594</v>
      </c>
      <c r="H144" s="291">
        <f t="shared" si="35"/>
        <v>0</v>
      </c>
      <c r="I144" s="291">
        <f t="shared" si="35"/>
        <v>0</v>
      </c>
      <c r="J144" s="291">
        <f t="shared" si="35"/>
        <v>0</v>
      </c>
      <c r="K144" s="291">
        <f t="shared" si="35"/>
        <v>0</v>
      </c>
      <c r="L144" s="291">
        <f t="shared" si="35"/>
        <v>0</v>
      </c>
      <c r="M144" s="291">
        <f t="shared" si="35"/>
        <v>7.8125</v>
      </c>
      <c r="N144" s="291">
        <f t="shared" si="35"/>
        <v>0</v>
      </c>
      <c r="O144" s="291">
        <f t="shared" si="35"/>
        <v>2.5</v>
      </c>
      <c r="P144" s="291">
        <f t="shared" si="35"/>
        <v>3.225806451612903</v>
      </c>
      <c r="Q144" s="291">
        <f t="shared" si="35"/>
        <v>0</v>
      </c>
      <c r="R144" s="291">
        <f t="shared" si="35"/>
        <v>0</v>
      </c>
      <c r="S144" s="291">
        <f t="shared" si="35"/>
        <v>0</v>
      </c>
      <c r="T144" s="291">
        <f t="shared" si="35"/>
        <v>0</v>
      </c>
      <c r="U144" s="291">
        <f t="shared" si="35"/>
        <v>0</v>
      </c>
      <c r="V144" s="291">
        <f t="shared" si="35"/>
        <v>9.0909090909090917</v>
      </c>
    </row>
    <row r="145" spans="1:22" ht="14" x14ac:dyDescent="0.15">
      <c r="A145" s="130" t="s">
        <v>481</v>
      </c>
      <c r="B145" s="291">
        <f t="shared" ref="B145:V145" si="36">(B121/B$123)*100</f>
        <v>0</v>
      </c>
      <c r="C145" s="291">
        <f t="shared" si="36"/>
        <v>0</v>
      </c>
      <c r="D145" s="291">
        <f t="shared" si="36"/>
        <v>0</v>
      </c>
      <c r="E145" s="291">
        <f t="shared" si="36"/>
        <v>0</v>
      </c>
      <c r="F145" s="291">
        <f t="shared" si="36"/>
        <v>0</v>
      </c>
      <c r="G145" s="291">
        <f t="shared" si="36"/>
        <v>0</v>
      </c>
      <c r="H145" s="291">
        <f t="shared" si="36"/>
        <v>0</v>
      </c>
      <c r="I145" s="291">
        <f t="shared" si="36"/>
        <v>0</v>
      </c>
      <c r="J145" s="291">
        <f t="shared" si="36"/>
        <v>0</v>
      </c>
      <c r="K145" s="291">
        <f t="shared" si="36"/>
        <v>20.258620689655174</v>
      </c>
      <c r="L145" s="291">
        <f t="shared" si="36"/>
        <v>11.428571428571429</v>
      </c>
      <c r="M145" s="291">
        <f t="shared" si="36"/>
        <v>3.6458333333333335</v>
      </c>
      <c r="N145" s="291">
        <f t="shared" si="36"/>
        <v>0.57471264367816088</v>
      </c>
      <c r="O145" s="291">
        <f t="shared" si="36"/>
        <v>0</v>
      </c>
      <c r="P145" s="291">
        <f t="shared" si="36"/>
        <v>0</v>
      </c>
      <c r="Q145" s="291">
        <f t="shared" si="36"/>
        <v>0</v>
      </c>
      <c r="R145" s="291">
        <f t="shared" si="36"/>
        <v>0</v>
      </c>
      <c r="S145" s="291">
        <f t="shared" si="36"/>
        <v>0</v>
      </c>
      <c r="T145" s="291">
        <f t="shared" si="36"/>
        <v>0</v>
      </c>
      <c r="U145" s="291">
        <f t="shared" si="36"/>
        <v>0</v>
      </c>
      <c r="V145" s="291">
        <f t="shared" si="36"/>
        <v>0</v>
      </c>
    </row>
    <row r="146" spans="1:22" ht="14" x14ac:dyDescent="0.15">
      <c r="A146" s="130" t="s">
        <v>482</v>
      </c>
      <c r="B146" s="291">
        <f t="shared" ref="B146:V146" si="37">(B122/B$123)*100</f>
        <v>0</v>
      </c>
      <c r="C146" s="291">
        <f t="shared" si="37"/>
        <v>0</v>
      </c>
      <c r="D146" s="291">
        <f t="shared" si="37"/>
        <v>0</v>
      </c>
      <c r="E146" s="291">
        <f t="shared" si="37"/>
        <v>0</v>
      </c>
      <c r="F146" s="291">
        <f t="shared" si="37"/>
        <v>0</v>
      </c>
      <c r="G146" s="291">
        <f t="shared" si="37"/>
        <v>0</v>
      </c>
      <c r="H146" s="291">
        <f t="shared" si="37"/>
        <v>0</v>
      </c>
      <c r="I146" s="291">
        <f t="shared" si="37"/>
        <v>0</v>
      </c>
      <c r="J146" s="291">
        <f t="shared" si="37"/>
        <v>0</v>
      </c>
      <c r="K146" s="291">
        <f t="shared" si="37"/>
        <v>43.53448275862069</v>
      </c>
      <c r="L146" s="291">
        <f t="shared" si="37"/>
        <v>0</v>
      </c>
      <c r="M146" s="291">
        <f t="shared" si="37"/>
        <v>15.625</v>
      </c>
      <c r="N146" s="291">
        <f t="shared" si="37"/>
        <v>0</v>
      </c>
      <c r="O146" s="291">
        <f t="shared" si="37"/>
        <v>0</v>
      </c>
      <c r="P146" s="291">
        <f t="shared" si="37"/>
        <v>0</v>
      </c>
      <c r="Q146" s="291">
        <f t="shared" si="37"/>
        <v>0</v>
      </c>
      <c r="R146" s="291">
        <f t="shared" si="37"/>
        <v>26.5625</v>
      </c>
      <c r="S146" s="291">
        <f t="shared" si="37"/>
        <v>15</v>
      </c>
      <c r="T146" s="291">
        <f t="shared" si="37"/>
        <v>0</v>
      </c>
      <c r="U146" s="291">
        <f t="shared" si="37"/>
        <v>1.6949152542372881</v>
      </c>
      <c r="V146" s="291">
        <f t="shared" si="37"/>
        <v>3.0303030303030303</v>
      </c>
    </row>
    <row r="147" spans="1:22" x14ac:dyDescent="0.15">
      <c r="B147" s="289">
        <f>SUM(B130:B146)</f>
        <v>99.999999999999986</v>
      </c>
      <c r="C147" s="289">
        <f t="shared" ref="C147:V147" si="38">SUM(C130:C146)</f>
        <v>100</v>
      </c>
      <c r="D147" s="289">
        <f t="shared" si="38"/>
        <v>100</v>
      </c>
      <c r="E147" s="289">
        <f t="shared" si="38"/>
        <v>100</v>
      </c>
      <c r="F147" s="289">
        <f t="shared" si="38"/>
        <v>100</v>
      </c>
      <c r="G147" s="289">
        <f t="shared" si="38"/>
        <v>100</v>
      </c>
      <c r="H147" s="289">
        <f t="shared" si="38"/>
        <v>100</v>
      </c>
      <c r="I147" s="289">
        <f t="shared" si="38"/>
        <v>100</v>
      </c>
      <c r="J147" s="289">
        <f t="shared" si="38"/>
        <v>99.999999999999986</v>
      </c>
      <c r="K147" s="289">
        <f t="shared" si="38"/>
        <v>100</v>
      </c>
      <c r="L147" s="289">
        <f t="shared" si="38"/>
        <v>100.00000000000001</v>
      </c>
      <c r="M147" s="289">
        <f t="shared" si="38"/>
        <v>102.60416666666666</v>
      </c>
      <c r="N147" s="289">
        <f t="shared" si="38"/>
        <v>100.57471264367815</v>
      </c>
      <c r="O147" s="289">
        <f t="shared" si="38"/>
        <v>100</v>
      </c>
      <c r="P147" s="289">
        <f t="shared" si="38"/>
        <v>99.999999999999986</v>
      </c>
      <c r="Q147" s="289">
        <f t="shared" si="38"/>
        <v>100</v>
      </c>
      <c r="R147" s="289">
        <f t="shared" si="38"/>
        <v>99.999999999999986</v>
      </c>
      <c r="S147" s="289">
        <f t="shared" si="38"/>
        <v>100</v>
      </c>
      <c r="T147" s="289">
        <f t="shared" si="38"/>
        <v>100</v>
      </c>
      <c r="U147" s="289">
        <f t="shared" si="38"/>
        <v>100</v>
      </c>
      <c r="V147" s="289">
        <f t="shared" si="38"/>
        <v>100.00000000000001</v>
      </c>
    </row>
    <row r="148" spans="1:22" x14ac:dyDescent="0.15">
      <c r="B148" s="290"/>
      <c r="C148" s="290"/>
      <c r="D148" s="290"/>
      <c r="E148" s="290"/>
      <c r="F148" s="290"/>
      <c r="G148" s="290"/>
      <c r="H148" s="290"/>
      <c r="I148" s="290"/>
      <c r="J148" s="290"/>
      <c r="K148" s="290"/>
      <c r="L148" s="290"/>
      <c r="M148" s="290"/>
      <c r="N148" s="290"/>
      <c r="O148" s="290"/>
      <c r="P148" s="290"/>
      <c r="Q148" s="290"/>
      <c r="R148" s="290"/>
      <c r="S148" s="290"/>
      <c r="T148" s="290"/>
      <c r="U148" s="290"/>
      <c r="V148" s="290"/>
    </row>
  </sheetData>
  <mergeCells count="3">
    <mergeCell ref="V6"/>
    <mergeCell ref="W6"/>
    <mergeCell ref="AC6:AD6"/>
  </mergeCells>
  <phoneticPr fontId="3" type="noConversion"/>
  <pageMargins left="0.25" right="0.25" top="0.25" bottom="0.25" header="0.5" footer="0.25"/>
  <pageSetup paperSize="5" scale="73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8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1" sqref="B1"/>
    </sheetView>
  </sheetViews>
  <sheetFormatPr baseColWidth="10" defaultRowHeight="13" x14ac:dyDescent="0.15"/>
  <cols>
    <col min="1" max="1" width="26.1640625" customWidth="1"/>
    <col min="2" max="29" width="10.6640625" style="87"/>
  </cols>
  <sheetData>
    <row r="1" spans="1:30" ht="14" x14ac:dyDescent="0.15">
      <c r="A1" s="353" t="s">
        <v>271</v>
      </c>
      <c r="B1" s="355" t="s">
        <v>271</v>
      </c>
    </row>
    <row r="2" spans="1:30" ht="14" x14ac:dyDescent="0.15">
      <c r="A2" s="354" t="s">
        <v>644</v>
      </c>
    </row>
    <row r="3" spans="1:30" ht="14" thickBot="1" x14ac:dyDescent="0.2">
      <c r="A3" s="164" t="s">
        <v>271</v>
      </c>
    </row>
    <row r="4" spans="1:30" x14ac:dyDescent="0.15">
      <c r="A4" s="3" t="s">
        <v>226</v>
      </c>
      <c r="B4" s="88">
        <v>7</v>
      </c>
      <c r="C4" s="89">
        <v>8</v>
      </c>
      <c r="D4" s="90">
        <v>9</v>
      </c>
      <c r="E4" s="91"/>
      <c r="F4" s="89">
        <v>10</v>
      </c>
      <c r="G4" s="88">
        <v>13</v>
      </c>
      <c r="H4" s="120">
        <v>14</v>
      </c>
      <c r="I4" s="88">
        <v>15</v>
      </c>
      <c r="J4" s="120" t="s">
        <v>77</v>
      </c>
      <c r="K4" s="88">
        <v>16</v>
      </c>
      <c r="L4" s="89">
        <v>17</v>
      </c>
      <c r="M4" s="90">
        <v>18</v>
      </c>
      <c r="N4" s="91"/>
      <c r="O4" s="121">
        <v>19</v>
      </c>
      <c r="P4" s="122"/>
      <c r="Q4" s="90">
        <v>20</v>
      </c>
      <c r="R4" s="92"/>
      <c r="S4" s="91"/>
      <c r="T4" s="120">
        <v>22</v>
      </c>
      <c r="U4" s="88">
        <v>24</v>
      </c>
      <c r="V4" s="121">
        <v>26</v>
      </c>
      <c r="W4" s="122"/>
      <c r="X4" s="92">
        <v>42</v>
      </c>
      <c r="Y4" s="120">
        <v>47</v>
      </c>
      <c r="Z4" s="90">
        <v>48</v>
      </c>
      <c r="AA4" s="92"/>
      <c r="AB4" s="91"/>
      <c r="AC4" s="120">
        <v>49</v>
      </c>
    </row>
    <row r="5" spans="1:30" ht="14" thickBot="1" x14ac:dyDescent="0.2">
      <c r="A5" s="7" t="s">
        <v>227</v>
      </c>
      <c r="B5" s="93" t="s">
        <v>80</v>
      </c>
      <c r="C5" s="94" t="s">
        <v>81</v>
      </c>
      <c r="D5" s="95" t="s">
        <v>82</v>
      </c>
      <c r="E5" s="96"/>
      <c r="F5" s="94" t="s">
        <v>83</v>
      </c>
      <c r="G5" s="93" t="s">
        <v>84</v>
      </c>
      <c r="H5" s="123" t="s">
        <v>85</v>
      </c>
      <c r="I5" s="93" t="s">
        <v>185</v>
      </c>
      <c r="J5" s="123" t="s">
        <v>84</v>
      </c>
      <c r="K5" s="93" t="s">
        <v>228</v>
      </c>
      <c r="L5" s="94" t="s">
        <v>229</v>
      </c>
      <c r="M5" s="95" t="s">
        <v>230</v>
      </c>
      <c r="N5" s="96"/>
      <c r="O5" s="124" t="s">
        <v>231</v>
      </c>
      <c r="P5" s="125"/>
      <c r="Q5" s="95" t="s">
        <v>232</v>
      </c>
      <c r="R5" s="97"/>
      <c r="S5" s="96"/>
      <c r="T5" s="379" t="s">
        <v>233</v>
      </c>
      <c r="U5" s="93" t="s">
        <v>235</v>
      </c>
      <c r="V5" s="124" t="s">
        <v>236</v>
      </c>
      <c r="W5" s="125"/>
      <c r="X5" s="97" t="s">
        <v>237</v>
      </c>
      <c r="Y5" s="379" t="s">
        <v>238</v>
      </c>
      <c r="Z5" s="95" t="s">
        <v>239</v>
      </c>
      <c r="AA5" s="97"/>
      <c r="AB5" s="96"/>
      <c r="AC5" s="123" t="s">
        <v>240</v>
      </c>
    </row>
    <row r="6" spans="1:30" x14ac:dyDescent="0.15">
      <c r="A6" s="19" t="s">
        <v>241</v>
      </c>
      <c r="B6" s="35">
        <v>25437</v>
      </c>
      <c r="C6" s="25">
        <v>25437</v>
      </c>
      <c r="D6" s="42">
        <v>25388</v>
      </c>
      <c r="E6" s="43">
        <v>25442</v>
      </c>
      <c r="F6" s="25">
        <v>25389</v>
      </c>
      <c r="G6" s="35">
        <v>25393</v>
      </c>
      <c r="H6" s="22">
        <v>25393</v>
      </c>
      <c r="I6" s="35">
        <v>25393</v>
      </c>
      <c r="J6" s="22">
        <v>25393</v>
      </c>
      <c r="K6" s="35">
        <v>25435</v>
      </c>
      <c r="L6" s="25">
        <v>24657</v>
      </c>
      <c r="M6" s="42">
        <v>25367</v>
      </c>
      <c r="N6" s="43">
        <v>25443</v>
      </c>
      <c r="O6" s="28">
        <v>25367</v>
      </c>
      <c r="P6" s="11">
        <v>25443</v>
      </c>
      <c r="Q6" s="42">
        <v>24639</v>
      </c>
      <c r="R6" s="60">
        <v>24687</v>
      </c>
      <c r="S6" s="43">
        <v>25365</v>
      </c>
      <c r="T6" s="22">
        <v>25395</v>
      </c>
      <c r="U6" s="35">
        <v>25395</v>
      </c>
      <c r="V6" s="28">
        <v>24639</v>
      </c>
      <c r="W6" s="11">
        <v>24687</v>
      </c>
      <c r="X6" s="126">
        <v>25428</v>
      </c>
      <c r="Y6" s="22">
        <v>25389</v>
      </c>
      <c r="Z6" s="42">
        <v>24639</v>
      </c>
      <c r="AA6" s="60">
        <v>24688</v>
      </c>
      <c r="AB6" s="43">
        <v>25358</v>
      </c>
      <c r="AC6" s="22">
        <v>25354</v>
      </c>
    </row>
    <row r="7" spans="1:30" x14ac:dyDescent="0.15">
      <c r="A7" s="20" t="s">
        <v>242</v>
      </c>
      <c r="B7" s="36" t="s">
        <v>195</v>
      </c>
      <c r="C7" s="26" t="s">
        <v>196</v>
      </c>
      <c r="D7" s="44" t="s">
        <v>197</v>
      </c>
      <c r="E7" s="45" t="s">
        <v>198</v>
      </c>
      <c r="F7" s="26" t="s">
        <v>199</v>
      </c>
      <c r="G7" s="36" t="s">
        <v>200</v>
      </c>
      <c r="H7" s="23" t="s">
        <v>201</v>
      </c>
      <c r="I7" s="36" t="s">
        <v>202</v>
      </c>
      <c r="J7" s="23" t="s">
        <v>203</v>
      </c>
      <c r="K7" s="36" t="s">
        <v>204</v>
      </c>
      <c r="L7" s="26" t="s">
        <v>205</v>
      </c>
      <c r="M7" s="44" t="s">
        <v>206</v>
      </c>
      <c r="N7" s="45" t="s">
        <v>207</v>
      </c>
      <c r="O7" s="29" t="s">
        <v>208</v>
      </c>
      <c r="P7" s="12" t="s">
        <v>209</v>
      </c>
      <c r="Q7" s="44" t="s">
        <v>210</v>
      </c>
      <c r="R7" s="55" t="s">
        <v>211</v>
      </c>
      <c r="S7" s="45" t="s">
        <v>212</v>
      </c>
      <c r="T7" s="23" t="s">
        <v>213</v>
      </c>
      <c r="U7" s="36" t="s">
        <v>214</v>
      </c>
      <c r="V7" s="29" t="s">
        <v>215</v>
      </c>
      <c r="W7" s="12" t="s">
        <v>216</v>
      </c>
      <c r="X7" s="127" t="s">
        <v>217</v>
      </c>
      <c r="Y7" s="23" t="s">
        <v>218</v>
      </c>
      <c r="Z7" s="44" t="s">
        <v>219</v>
      </c>
      <c r="AA7" s="55" t="s">
        <v>220</v>
      </c>
      <c r="AB7" s="45" t="s">
        <v>221</v>
      </c>
      <c r="AC7" s="23" t="s">
        <v>222</v>
      </c>
    </row>
    <row r="8" spans="1:30" ht="14" thickBot="1" x14ac:dyDescent="0.2">
      <c r="A8" s="21" t="s">
        <v>54</v>
      </c>
      <c r="B8" s="37"/>
      <c r="C8" s="27"/>
      <c r="D8" s="46"/>
      <c r="E8" s="47"/>
      <c r="F8" s="27"/>
      <c r="G8" s="37"/>
      <c r="H8" s="24"/>
      <c r="I8" s="37"/>
      <c r="J8" s="24"/>
      <c r="K8" s="37"/>
      <c r="L8" s="27"/>
      <c r="M8" s="46"/>
      <c r="N8" s="47"/>
      <c r="O8" s="30"/>
      <c r="P8" s="14"/>
      <c r="Q8" s="46"/>
      <c r="R8" s="56"/>
      <c r="S8" s="47"/>
      <c r="T8" s="24"/>
      <c r="U8" s="37"/>
      <c r="V8" s="30"/>
      <c r="W8" s="14"/>
      <c r="X8" s="128"/>
      <c r="Y8" s="24"/>
      <c r="Z8" s="46"/>
      <c r="AA8" s="56"/>
      <c r="AB8" s="47"/>
      <c r="AC8" s="24"/>
    </row>
    <row r="9" spans="1:30" ht="14" x14ac:dyDescent="0.15">
      <c r="A9" s="79" t="s">
        <v>56</v>
      </c>
      <c r="B9" s="136" t="s">
        <v>225</v>
      </c>
      <c r="C9" s="137" t="s">
        <v>180</v>
      </c>
      <c r="D9" s="138" t="s">
        <v>180</v>
      </c>
      <c r="E9" s="139" t="s">
        <v>180</v>
      </c>
      <c r="F9" s="137" t="s">
        <v>180</v>
      </c>
      <c r="G9" s="136" t="s">
        <v>180</v>
      </c>
      <c r="H9" s="140" t="s">
        <v>180</v>
      </c>
      <c r="I9" s="136" t="s">
        <v>180</v>
      </c>
      <c r="J9" s="140" t="s">
        <v>180</v>
      </c>
      <c r="K9" s="136" t="s">
        <v>180</v>
      </c>
      <c r="L9" s="137" t="s">
        <v>180</v>
      </c>
      <c r="M9" s="138" t="s">
        <v>180</v>
      </c>
      <c r="N9" s="139" t="s">
        <v>180</v>
      </c>
      <c r="O9" s="141" t="s">
        <v>180</v>
      </c>
      <c r="P9" s="142" t="s">
        <v>180</v>
      </c>
      <c r="Q9" s="138" t="s">
        <v>180</v>
      </c>
      <c r="R9" s="143" t="s">
        <v>180</v>
      </c>
      <c r="S9" s="139" t="s">
        <v>180</v>
      </c>
      <c r="T9" s="140" t="s">
        <v>180</v>
      </c>
      <c r="U9" s="136" t="s">
        <v>180</v>
      </c>
      <c r="V9" s="141" t="s">
        <v>180</v>
      </c>
      <c r="W9" s="142" t="s">
        <v>180</v>
      </c>
      <c r="X9" s="144" t="s">
        <v>180</v>
      </c>
      <c r="Y9" s="140" t="s">
        <v>180</v>
      </c>
      <c r="Z9" s="138" t="s">
        <v>180</v>
      </c>
      <c r="AA9" s="143" t="s">
        <v>180</v>
      </c>
      <c r="AB9" s="139" t="s">
        <v>180</v>
      </c>
      <c r="AC9" s="140" t="s">
        <v>180</v>
      </c>
      <c r="AD9">
        <f>SUM(B9:AC9)</f>
        <v>0</v>
      </c>
    </row>
    <row r="10" spans="1:30" ht="14" x14ac:dyDescent="0.15">
      <c r="A10" s="80" t="s">
        <v>114</v>
      </c>
      <c r="B10" s="145" t="s">
        <v>180</v>
      </c>
      <c r="C10" s="146" t="s">
        <v>180</v>
      </c>
      <c r="D10" s="147" t="s">
        <v>180</v>
      </c>
      <c r="E10" s="148" t="s">
        <v>180</v>
      </c>
      <c r="F10" s="146" t="s">
        <v>180</v>
      </c>
      <c r="G10" s="145" t="s">
        <v>180</v>
      </c>
      <c r="H10" s="149" t="s">
        <v>180</v>
      </c>
      <c r="I10" s="145" t="s">
        <v>180</v>
      </c>
      <c r="J10" s="149" t="s">
        <v>180</v>
      </c>
      <c r="K10" s="145" t="s">
        <v>180</v>
      </c>
      <c r="L10" s="146" t="s">
        <v>180</v>
      </c>
      <c r="M10" s="147" t="s">
        <v>180</v>
      </c>
      <c r="N10" s="148" t="s">
        <v>180</v>
      </c>
      <c r="O10" s="150">
        <v>1</v>
      </c>
      <c r="P10" s="151" t="s">
        <v>180</v>
      </c>
      <c r="Q10" s="147" t="s">
        <v>180</v>
      </c>
      <c r="R10" s="152" t="s">
        <v>180</v>
      </c>
      <c r="S10" s="148" t="s">
        <v>180</v>
      </c>
      <c r="T10" s="149" t="s">
        <v>180</v>
      </c>
      <c r="U10" s="145" t="s">
        <v>180</v>
      </c>
      <c r="V10" s="150" t="s">
        <v>180</v>
      </c>
      <c r="W10" s="151" t="s">
        <v>180</v>
      </c>
      <c r="X10" s="153" t="s">
        <v>180</v>
      </c>
      <c r="Y10" s="149" t="s">
        <v>180</v>
      </c>
      <c r="Z10" s="147" t="s">
        <v>180</v>
      </c>
      <c r="AA10" s="152" t="s">
        <v>180</v>
      </c>
      <c r="AB10" s="148" t="s">
        <v>180</v>
      </c>
      <c r="AC10" s="149" t="s">
        <v>180</v>
      </c>
      <c r="AD10">
        <f t="shared" ref="AD10:AD70" si="0">SUM(B10:AC10)</f>
        <v>1</v>
      </c>
    </row>
    <row r="11" spans="1:30" ht="14" x14ac:dyDescent="0.15">
      <c r="A11" s="81" t="s">
        <v>115</v>
      </c>
      <c r="B11" s="145" t="s">
        <v>180</v>
      </c>
      <c r="C11" s="146" t="s">
        <v>180</v>
      </c>
      <c r="D11" s="147" t="s">
        <v>180</v>
      </c>
      <c r="E11" s="148" t="s">
        <v>180</v>
      </c>
      <c r="F11" s="146" t="s">
        <v>180</v>
      </c>
      <c r="G11" s="145" t="s">
        <v>180</v>
      </c>
      <c r="H11" s="149" t="s">
        <v>180</v>
      </c>
      <c r="I11" s="145" t="s">
        <v>180</v>
      </c>
      <c r="J11" s="149" t="s">
        <v>180</v>
      </c>
      <c r="K11" s="145" t="s">
        <v>180</v>
      </c>
      <c r="L11" s="146" t="s">
        <v>180</v>
      </c>
      <c r="M11" s="147" t="s">
        <v>180</v>
      </c>
      <c r="N11" s="148" t="s">
        <v>180</v>
      </c>
      <c r="O11" s="150" t="s">
        <v>180</v>
      </c>
      <c r="P11" s="151" t="s">
        <v>180</v>
      </c>
      <c r="Q11" s="147" t="s">
        <v>180</v>
      </c>
      <c r="R11" s="152" t="s">
        <v>180</v>
      </c>
      <c r="S11" s="148" t="s">
        <v>180</v>
      </c>
      <c r="T11" s="149" t="s">
        <v>180</v>
      </c>
      <c r="U11" s="145" t="s">
        <v>180</v>
      </c>
      <c r="V11" s="150" t="s">
        <v>180</v>
      </c>
      <c r="W11" s="151" t="s">
        <v>180</v>
      </c>
      <c r="X11" s="153" t="s">
        <v>180</v>
      </c>
      <c r="Y11" s="149" t="s">
        <v>180</v>
      </c>
      <c r="Z11" s="147" t="s">
        <v>180</v>
      </c>
      <c r="AA11" s="152" t="s">
        <v>180</v>
      </c>
      <c r="AB11" s="148" t="s">
        <v>180</v>
      </c>
      <c r="AC11" s="149" t="s">
        <v>180</v>
      </c>
      <c r="AD11">
        <f t="shared" si="0"/>
        <v>0</v>
      </c>
    </row>
    <row r="12" spans="1:30" ht="14" x14ac:dyDescent="0.15">
      <c r="A12" s="80" t="s">
        <v>117</v>
      </c>
      <c r="B12" s="145" t="s">
        <v>180</v>
      </c>
      <c r="C12" s="146" t="s">
        <v>180</v>
      </c>
      <c r="D12" s="147" t="s">
        <v>180</v>
      </c>
      <c r="E12" s="148" t="s">
        <v>180</v>
      </c>
      <c r="F12" s="146" t="s">
        <v>180</v>
      </c>
      <c r="G12" s="145" t="s">
        <v>180</v>
      </c>
      <c r="H12" s="149" t="s">
        <v>180</v>
      </c>
      <c r="I12" s="145" t="s">
        <v>180</v>
      </c>
      <c r="J12" s="149" t="s">
        <v>180</v>
      </c>
      <c r="K12" s="145" t="s">
        <v>180</v>
      </c>
      <c r="L12" s="146" t="s">
        <v>180</v>
      </c>
      <c r="M12" s="147" t="s">
        <v>180</v>
      </c>
      <c r="N12" s="148">
        <v>2</v>
      </c>
      <c r="O12" s="150" t="s">
        <v>180</v>
      </c>
      <c r="P12" s="151" t="s">
        <v>180</v>
      </c>
      <c r="Q12" s="147" t="s">
        <v>180</v>
      </c>
      <c r="R12" s="152" t="s">
        <v>180</v>
      </c>
      <c r="S12" s="148" t="s">
        <v>180</v>
      </c>
      <c r="T12" s="149" t="s">
        <v>180</v>
      </c>
      <c r="U12" s="145" t="s">
        <v>180</v>
      </c>
      <c r="V12" s="150" t="s">
        <v>180</v>
      </c>
      <c r="W12" s="151">
        <v>1</v>
      </c>
      <c r="X12" s="153" t="s">
        <v>180</v>
      </c>
      <c r="Y12" s="149" t="s">
        <v>180</v>
      </c>
      <c r="Z12" s="147">
        <v>1</v>
      </c>
      <c r="AA12" s="152" t="s">
        <v>271</v>
      </c>
      <c r="AB12" s="148" t="s">
        <v>180</v>
      </c>
      <c r="AC12" s="149" t="s">
        <v>180</v>
      </c>
      <c r="AD12">
        <f t="shared" si="0"/>
        <v>4</v>
      </c>
    </row>
    <row r="13" spans="1:30" ht="14" x14ac:dyDescent="0.15">
      <c r="A13" s="81" t="s">
        <v>121</v>
      </c>
      <c r="B13" s="145" t="s">
        <v>180</v>
      </c>
      <c r="C13" s="146" t="s">
        <v>180</v>
      </c>
      <c r="D13" s="147" t="s">
        <v>180</v>
      </c>
      <c r="E13" s="148" t="s">
        <v>180</v>
      </c>
      <c r="F13" s="146" t="s">
        <v>180</v>
      </c>
      <c r="G13" s="145" t="s">
        <v>180</v>
      </c>
      <c r="H13" s="149" t="s">
        <v>180</v>
      </c>
      <c r="I13" s="145" t="s">
        <v>180</v>
      </c>
      <c r="J13" s="149" t="s">
        <v>180</v>
      </c>
      <c r="K13" s="145" t="s">
        <v>180</v>
      </c>
      <c r="L13" s="146" t="s">
        <v>180</v>
      </c>
      <c r="M13" s="147" t="s">
        <v>180</v>
      </c>
      <c r="N13" s="148" t="s">
        <v>180</v>
      </c>
      <c r="O13" s="150" t="s">
        <v>180</v>
      </c>
      <c r="P13" s="151" t="s">
        <v>180</v>
      </c>
      <c r="Q13" s="147" t="s">
        <v>180</v>
      </c>
      <c r="R13" s="152" t="s">
        <v>180</v>
      </c>
      <c r="S13" s="148" t="s">
        <v>180</v>
      </c>
      <c r="T13" s="149" t="s">
        <v>180</v>
      </c>
      <c r="U13" s="145" t="s">
        <v>180</v>
      </c>
      <c r="V13" s="150" t="s">
        <v>180</v>
      </c>
      <c r="W13" s="151" t="s">
        <v>180</v>
      </c>
      <c r="X13" s="153" t="s">
        <v>180</v>
      </c>
      <c r="Y13" s="149" t="s">
        <v>180</v>
      </c>
      <c r="Z13" s="147" t="s">
        <v>180</v>
      </c>
      <c r="AA13" s="152" t="s">
        <v>180</v>
      </c>
      <c r="AB13" s="148" t="s">
        <v>180</v>
      </c>
      <c r="AC13" s="149" t="s">
        <v>180</v>
      </c>
      <c r="AD13">
        <f t="shared" si="0"/>
        <v>0</v>
      </c>
    </row>
    <row r="14" spans="1:30" ht="14" x14ac:dyDescent="0.15">
      <c r="A14" s="80" t="s">
        <v>122</v>
      </c>
      <c r="B14" s="145">
        <v>3</v>
      </c>
      <c r="C14" s="146" t="s">
        <v>180</v>
      </c>
      <c r="D14" s="147" t="s">
        <v>180</v>
      </c>
      <c r="E14" s="148">
        <v>5</v>
      </c>
      <c r="F14" s="146" t="s">
        <v>180</v>
      </c>
      <c r="G14" s="145">
        <v>4</v>
      </c>
      <c r="H14" s="149" t="s">
        <v>180</v>
      </c>
      <c r="I14" s="145" t="s">
        <v>180</v>
      </c>
      <c r="J14" s="149" t="s">
        <v>180</v>
      </c>
      <c r="K14" s="145" t="s">
        <v>180</v>
      </c>
      <c r="L14" s="146" t="s">
        <v>180</v>
      </c>
      <c r="M14" s="147" t="s">
        <v>180</v>
      </c>
      <c r="N14" s="148">
        <v>3</v>
      </c>
      <c r="O14" s="150" t="s">
        <v>180</v>
      </c>
      <c r="P14" s="151" t="s">
        <v>180</v>
      </c>
      <c r="Q14" s="147" t="s">
        <v>180</v>
      </c>
      <c r="R14" s="152">
        <v>23</v>
      </c>
      <c r="S14" s="148">
        <v>2</v>
      </c>
      <c r="T14" s="149" t="s">
        <v>180</v>
      </c>
      <c r="U14" s="145" t="s">
        <v>180</v>
      </c>
      <c r="V14" s="150" t="s">
        <v>180</v>
      </c>
      <c r="W14" s="151" t="s">
        <v>180</v>
      </c>
      <c r="X14" s="153" t="s">
        <v>180</v>
      </c>
      <c r="Y14" s="149" t="s">
        <v>180</v>
      </c>
      <c r="Z14" s="147" t="s">
        <v>180</v>
      </c>
      <c r="AA14" s="152" t="s">
        <v>180</v>
      </c>
      <c r="AB14" s="148">
        <v>2</v>
      </c>
      <c r="AC14" s="149" t="s">
        <v>180</v>
      </c>
      <c r="AD14">
        <f t="shared" si="0"/>
        <v>42</v>
      </c>
    </row>
    <row r="15" spans="1:30" ht="14" x14ac:dyDescent="0.15">
      <c r="A15" s="80" t="s">
        <v>123</v>
      </c>
      <c r="B15" s="145" t="s">
        <v>180</v>
      </c>
      <c r="C15" s="146" t="s">
        <v>180</v>
      </c>
      <c r="D15" s="147" t="s">
        <v>180</v>
      </c>
      <c r="E15" s="148">
        <v>2</v>
      </c>
      <c r="F15" s="146">
        <v>2</v>
      </c>
      <c r="G15" s="145" t="s">
        <v>180</v>
      </c>
      <c r="H15" s="149" t="s">
        <v>180</v>
      </c>
      <c r="I15" s="145" t="s">
        <v>180</v>
      </c>
      <c r="J15" s="149">
        <v>1</v>
      </c>
      <c r="K15" s="145" t="s">
        <v>180</v>
      </c>
      <c r="L15" s="146" t="s">
        <v>180</v>
      </c>
      <c r="M15" s="147">
        <v>1</v>
      </c>
      <c r="N15" s="148" t="s">
        <v>180</v>
      </c>
      <c r="O15" s="150" t="s">
        <v>180</v>
      </c>
      <c r="P15" s="151" t="s">
        <v>180</v>
      </c>
      <c r="Q15" s="147" t="s">
        <v>180</v>
      </c>
      <c r="R15" s="152" t="s">
        <v>180</v>
      </c>
      <c r="S15" s="148" t="s">
        <v>180</v>
      </c>
      <c r="T15" s="149">
        <v>1</v>
      </c>
      <c r="U15" s="145" t="s">
        <v>180</v>
      </c>
      <c r="V15" s="150" t="s">
        <v>180</v>
      </c>
      <c r="W15" s="151" t="s">
        <v>180</v>
      </c>
      <c r="X15" s="153" t="s">
        <v>180</v>
      </c>
      <c r="Y15" s="149" t="s">
        <v>180</v>
      </c>
      <c r="Z15" s="147" t="s">
        <v>180</v>
      </c>
      <c r="AA15" s="152" t="s">
        <v>180</v>
      </c>
      <c r="AB15" s="148" t="s">
        <v>180</v>
      </c>
      <c r="AC15" s="149" t="s">
        <v>180</v>
      </c>
      <c r="AD15">
        <f t="shared" si="0"/>
        <v>7</v>
      </c>
    </row>
    <row r="16" spans="1:30" ht="14" x14ac:dyDescent="0.15">
      <c r="A16" s="80" t="s">
        <v>124</v>
      </c>
      <c r="B16" s="145" t="s">
        <v>180</v>
      </c>
      <c r="C16" s="146" t="s">
        <v>180</v>
      </c>
      <c r="D16" s="147" t="s">
        <v>180</v>
      </c>
      <c r="E16" s="148" t="s">
        <v>180</v>
      </c>
      <c r="F16" s="146" t="s">
        <v>180</v>
      </c>
      <c r="G16" s="145" t="s">
        <v>180</v>
      </c>
      <c r="H16" s="149" t="s">
        <v>180</v>
      </c>
      <c r="I16" s="145" t="s">
        <v>180</v>
      </c>
      <c r="J16" s="149" t="s">
        <v>180</v>
      </c>
      <c r="K16" s="145" t="s">
        <v>180</v>
      </c>
      <c r="L16" s="146" t="s">
        <v>180</v>
      </c>
      <c r="M16" s="147" t="s">
        <v>180</v>
      </c>
      <c r="N16" s="148" t="s">
        <v>180</v>
      </c>
      <c r="O16" s="150" t="s">
        <v>180</v>
      </c>
      <c r="P16" s="151" t="s">
        <v>180</v>
      </c>
      <c r="Q16" s="147" t="s">
        <v>180</v>
      </c>
      <c r="R16" s="152" t="s">
        <v>180</v>
      </c>
      <c r="S16" s="148" t="s">
        <v>180</v>
      </c>
      <c r="T16" s="149" t="s">
        <v>180</v>
      </c>
      <c r="U16" s="145">
        <v>2</v>
      </c>
      <c r="V16" s="150" t="s">
        <v>180</v>
      </c>
      <c r="W16" s="151">
        <v>6</v>
      </c>
      <c r="X16" s="153" t="s">
        <v>180</v>
      </c>
      <c r="Y16" s="149" t="s">
        <v>180</v>
      </c>
      <c r="Z16" s="147" t="s">
        <v>180</v>
      </c>
      <c r="AA16" s="152" t="s">
        <v>180</v>
      </c>
      <c r="AB16" s="148" t="s">
        <v>180</v>
      </c>
      <c r="AC16" s="149" t="s">
        <v>180</v>
      </c>
      <c r="AD16">
        <f t="shared" si="0"/>
        <v>8</v>
      </c>
    </row>
    <row r="17" spans="1:30" ht="14" x14ac:dyDescent="0.15">
      <c r="A17" s="82" t="s">
        <v>149</v>
      </c>
      <c r="B17" s="145" t="s">
        <v>180</v>
      </c>
      <c r="C17" s="146" t="s">
        <v>180</v>
      </c>
      <c r="D17" s="147" t="s">
        <v>180</v>
      </c>
      <c r="E17" s="148" t="s">
        <v>180</v>
      </c>
      <c r="F17" s="146" t="s">
        <v>180</v>
      </c>
      <c r="G17" s="145" t="s">
        <v>180</v>
      </c>
      <c r="H17" s="149" t="s">
        <v>180</v>
      </c>
      <c r="I17" s="145" t="s">
        <v>180</v>
      </c>
      <c r="J17" s="149" t="s">
        <v>180</v>
      </c>
      <c r="K17" s="145" t="s">
        <v>180</v>
      </c>
      <c r="L17" s="146" t="s">
        <v>180</v>
      </c>
      <c r="M17" s="147" t="s">
        <v>180</v>
      </c>
      <c r="N17" s="148" t="s">
        <v>180</v>
      </c>
      <c r="O17" s="150" t="s">
        <v>180</v>
      </c>
      <c r="P17" s="151" t="s">
        <v>180</v>
      </c>
      <c r="Q17" s="147" t="s">
        <v>180</v>
      </c>
      <c r="R17" s="152" t="s">
        <v>180</v>
      </c>
      <c r="S17" s="148" t="s">
        <v>180</v>
      </c>
      <c r="T17" s="149" t="s">
        <v>180</v>
      </c>
      <c r="U17" s="145" t="s">
        <v>180</v>
      </c>
      <c r="V17" s="150" t="s">
        <v>180</v>
      </c>
      <c r="W17" s="151" t="s">
        <v>180</v>
      </c>
      <c r="X17" s="153" t="s">
        <v>180</v>
      </c>
      <c r="Y17" s="149" t="s">
        <v>180</v>
      </c>
      <c r="Z17" s="147" t="s">
        <v>180</v>
      </c>
      <c r="AA17" s="152" t="s">
        <v>180</v>
      </c>
      <c r="AB17" s="148" t="s">
        <v>180</v>
      </c>
      <c r="AC17" s="149" t="s">
        <v>180</v>
      </c>
      <c r="AD17">
        <f t="shared" si="0"/>
        <v>0</v>
      </c>
    </row>
    <row r="18" spans="1:30" ht="14" x14ac:dyDescent="0.15">
      <c r="A18" s="80" t="s">
        <v>147</v>
      </c>
      <c r="B18" s="145" t="s">
        <v>180</v>
      </c>
      <c r="C18" s="146" t="s">
        <v>180</v>
      </c>
      <c r="D18" s="147" t="s">
        <v>180</v>
      </c>
      <c r="E18" s="148" t="s">
        <v>180</v>
      </c>
      <c r="F18" s="146" t="s">
        <v>180</v>
      </c>
      <c r="G18" s="145" t="s">
        <v>180</v>
      </c>
      <c r="H18" s="149" t="s">
        <v>180</v>
      </c>
      <c r="I18" s="145" t="s">
        <v>180</v>
      </c>
      <c r="J18" s="149" t="s">
        <v>180</v>
      </c>
      <c r="K18" s="145" t="s">
        <v>180</v>
      </c>
      <c r="L18" s="146" t="s">
        <v>180</v>
      </c>
      <c r="M18" s="147" t="s">
        <v>180</v>
      </c>
      <c r="N18" s="148" t="s">
        <v>180</v>
      </c>
      <c r="O18" s="150" t="s">
        <v>180</v>
      </c>
      <c r="P18" s="151" t="s">
        <v>180</v>
      </c>
      <c r="Q18" s="147" t="s">
        <v>180</v>
      </c>
      <c r="R18" s="152" t="s">
        <v>180</v>
      </c>
      <c r="S18" s="148" t="s">
        <v>180</v>
      </c>
      <c r="T18" s="149" t="s">
        <v>180</v>
      </c>
      <c r="U18" s="145" t="s">
        <v>180</v>
      </c>
      <c r="V18" s="150" t="s">
        <v>180</v>
      </c>
      <c r="W18" s="151" t="s">
        <v>180</v>
      </c>
      <c r="X18" s="153" t="s">
        <v>180</v>
      </c>
      <c r="Y18" s="149" t="s">
        <v>180</v>
      </c>
      <c r="Z18" s="147">
        <v>2</v>
      </c>
      <c r="AA18" s="152" t="s">
        <v>180</v>
      </c>
      <c r="AB18" s="148" t="s">
        <v>180</v>
      </c>
      <c r="AC18" s="149" t="s">
        <v>180</v>
      </c>
      <c r="AD18">
        <f t="shared" si="0"/>
        <v>2</v>
      </c>
    </row>
    <row r="19" spans="1:30" ht="14" x14ac:dyDescent="0.15">
      <c r="A19" s="80" t="s">
        <v>288</v>
      </c>
      <c r="B19" s="145"/>
      <c r="C19" s="146"/>
      <c r="D19" s="147"/>
      <c r="E19" s="148"/>
      <c r="F19" s="146"/>
      <c r="G19" s="145"/>
      <c r="H19" s="149"/>
      <c r="I19" s="145"/>
      <c r="J19" s="149"/>
      <c r="K19" s="145"/>
      <c r="L19" s="146"/>
      <c r="M19" s="147"/>
      <c r="N19" s="148"/>
      <c r="O19" s="150"/>
      <c r="P19" s="151"/>
      <c r="Q19" s="147"/>
      <c r="R19" s="152"/>
      <c r="S19" s="148"/>
      <c r="T19" s="149"/>
      <c r="U19" s="145"/>
      <c r="V19" s="150"/>
      <c r="W19" s="151"/>
      <c r="X19" s="153"/>
      <c r="Y19" s="149"/>
      <c r="Z19" s="147"/>
      <c r="AA19" s="152">
        <v>11</v>
      </c>
      <c r="AB19" s="148"/>
      <c r="AC19" s="149"/>
      <c r="AD19">
        <f t="shared" si="0"/>
        <v>11</v>
      </c>
    </row>
    <row r="20" spans="1:30" ht="14" x14ac:dyDescent="0.15">
      <c r="A20" s="163" t="s">
        <v>148</v>
      </c>
      <c r="B20" s="145" t="s">
        <v>180</v>
      </c>
      <c r="C20" s="146" t="s">
        <v>180</v>
      </c>
      <c r="D20" s="147" t="s">
        <v>180</v>
      </c>
      <c r="E20" s="148" t="s">
        <v>180</v>
      </c>
      <c r="F20" s="146" t="s">
        <v>180</v>
      </c>
      <c r="G20" s="145" t="s">
        <v>180</v>
      </c>
      <c r="H20" s="149" t="s">
        <v>180</v>
      </c>
      <c r="I20" s="145" t="s">
        <v>180</v>
      </c>
      <c r="J20" s="149" t="s">
        <v>180</v>
      </c>
      <c r="K20" s="145" t="s">
        <v>180</v>
      </c>
      <c r="L20" s="146" t="s">
        <v>180</v>
      </c>
      <c r="M20" s="147" t="s">
        <v>180</v>
      </c>
      <c r="N20" s="148" t="s">
        <v>180</v>
      </c>
      <c r="O20" s="150" t="s">
        <v>180</v>
      </c>
      <c r="P20" s="151" t="s">
        <v>180</v>
      </c>
      <c r="Q20" s="147" t="s">
        <v>180</v>
      </c>
      <c r="R20" s="152" t="s">
        <v>180</v>
      </c>
      <c r="S20" s="148" t="s">
        <v>180</v>
      </c>
      <c r="T20" s="149" t="s">
        <v>180</v>
      </c>
      <c r="U20" s="145" t="s">
        <v>180</v>
      </c>
      <c r="V20" s="150" t="s">
        <v>180</v>
      </c>
      <c r="W20" s="151" t="s">
        <v>180</v>
      </c>
      <c r="X20" s="153" t="s">
        <v>180</v>
      </c>
      <c r="Y20" s="149" t="s">
        <v>180</v>
      </c>
      <c r="Z20" s="147">
        <v>124</v>
      </c>
      <c r="AA20" s="152">
        <v>2</v>
      </c>
      <c r="AB20" s="148" t="s">
        <v>180</v>
      </c>
      <c r="AC20" s="149" t="s">
        <v>180</v>
      </c>
      <c r="AD20">
        <f t="shared" si="0"/>
        <v>126</v>
      </c>
    </row>
    <row r="21" spans="1:30" ht="14" x14ac:dyDescent="0.15">
      <c r="A21" s="82" t="s">
        <v>135</v>
      </c>
      <c r="B21" s="145" t="s">
        <v>180</v>
      </c>
      <c r="C21" s="146" t="s">
        <v>180</v>
      </c>
      <c r="D21" s="147" t="s">
        <v>180</v>
      </c>
      <c r="E21" s="148" t="s">
        <v>180</v>
      </c>
      <c r="F21" s="146" t="s">
        <v>180</v>
      </c>
      <c r="G21" s="145" t="s">
        <v>180</v>
      </c>
      <c r="H21" s="149" t="s">
        <v>180</v>
      </c>
      <c r="I21" s="145" t="s">
        <v>180</v>
      </c>
      <c r="J21" s="149" t="s">
        <v>180</v>
      </c>
      <c r="K21" s="145" t="s">
        <v>180</v>
      </c>
      <c r="L21" s="146" t="s">
        <v>180</v>
      </c>
      <c r="M21" s="147" t="s">
        <v>180</v>
      </c>
      <c r="N21" s="148" t="s">
        <v>180</v>
      </c>
      <c r="O21" s="150" t="s">
        <v>180</v>
      </c>
      <c r="P21" s="151" t="s">
        <v>180</v>
      </c>
      <c r="Q21" s="147" t="s">
        <v>180</v>
      </c>
      <c r="R21" s="152" t="s">
        <v>180</v>
      </c>
      <c r="S21" s="148" t="s">
        <v>180</v>
      </c>
      <c r="T21" s="149" t="s">
        <v>180</v>
      </c>
      <c r="U21" s="145" t="s">
        <v>180</v>
      </c>
      <c r="V21" s="150" t="s">
        <v>180</v>
      </c>
      <c r="W21" s="151" t="s">
        <v>180</v>
      </c>
      <c r="X21" s="153" t="s">
        <v>180</v>
      </c>
      <c r="Y21" s="149" t="s">
        <v>180</v>
      </c>
      <c r="Z21" s="147" t="s">
        <v>180</v>
      </c>
      <c r="AA21" s="152" t="s">
        <v>180</v>
      </c>
      <c r="AB21" s="148" t="s">
        <v>180</v>
      </c>
      <c r="AC21" s="149" t="s">
        <v>180</v>
      </c>
      <c r="AD21">
        <f t="shared" si="0"/>
        <v>0</v>
      </c>
    </row>
    <row r="22" spans="1:30" ht="14" x14ac:dyDescent="0.15">
      <c r="A22" s="80" t="s">
        <v>134</v>
      </c>
      <c r="B22" s="145" t="s">
        <v>180</v>
      </c>
      <c r="C22" s="146" t="s">
        <v>180</v>
      </c>
      <c r="D22" s="147" t="s">
        <v>180</v>
      </c>
      <c r="E22" s="148" t="s">
        <v>180</v>
      </c>
      <c r="F22" s="146" t="s">
        <v>180</v>
      </c>
      <c r="G22" s="145" t="s">
        <v>180</v>
      </c>
      <c r="H22" s="149" t="s">
        <v>180</v>
      </c>
      <c r="I22" s="145" t="s">
        <v>180</v>
      </c>
      <c r="J22" s="149" t="s">
        <v>180</v>
      </c>
      <c r="K22" s="145" t="s">
        <v>180</v>
      </c>
      <c r="L22" s="146" t="s">
        <v>180</v>
      </c>
      <c r="M22" s="147" t="s">
        <v>180</v>
      </c>
      <c r="N22" s="148">
        <v>4</v>
      </c>
      <c r="O22" s="150" t="s">
        <v>180</v>
      </c>
      <c r="P22" s="151" t="s">
        <v>180</v>
      </c>
      <c r="Q22" s="147" t="s">
        <v>180</v>
      </c>
      <c r="R22" s="152" t="s">
        <v>180</v>
      </c>
      <c r="S22" s="148" t="s">
        <v>180</v>
      </c>
      <c r="T22" s="149" t="s">
        <v>180</v>
      </c>
      <c r="U22" s="145" t="s">
        <v>180</v>
      </c>
      <c r="V22" s="150" t="s">
        <v>180</v>
      </c>
      <c r="W22" s="151" t="s">
        <v>180</v>
      </c>
      <c r="X22" s="153" t="s">
        <v>180</v>
      </c>
      <c r="Y22" s="149" t="s">
        <v>180</v>
      </c>
      <c r="Z22" s="147">
        <v>21</v>
      </c>
      <c r="AA22" s="152" t="s">
        <v>180</v>
      </c>
      <c r="AB22" s="148">
        <v>14</v>
      </c>
      <c r="AC22" s="149" t="s">
        <v>180</v>
      </c>
      <c r="AD22">
        <f t="shared" si="0"/>
        <v>39</v>
      </c>
    </row>
    <row r="23" spans="1:30" ht="14" x14ac:dyDescent="0.15">
      <c r="A23" s="80" t="s">
        <v>136</v>
      </c>
      <c r="B23" s="145" t="s">
        <v>180</v>
      </c>
      <c r="C23" s="146" t="s">
        <v>180</v>
      </c>
      <c r="D23" s="147" t="s">
        <v>180</v>
      </c>
      <c r="E23" s="148" t="s">
        <v>180</v>
      </c>
      <c r="F23" s="146" t="s">
        <v>180</v>
      </c>
      <c r="G23" s="145" t="s">
        <v>180</v>
      </c>
      <c r="H23" s="149" t="s">
        <v>180</v>
      </c>
      <c r="I23" s="145" t="s">
        <v>180</v>
      </c>
      <c r="J23" s="149" t="s">
        <v>180</v>
      </c>
      <c r="K23" s="145" t="s">
        <v>180</v>
      </c>
      <c r="L23" s="146" t="s">
        <v>180</v>
      </c>
      <c r="M23" s="147" t="s">
        <v>180</v>
      </c>
      <c r="N23" s="148" t="s">
        <v>180</v>
      </c>
      <c r="O23" s="150" t="s">
        <v>180</v>
      </c>
      <c r="P23" s="151" t="s">
        <v>180</v>
      </c>
      <c r="Q23" s="147" t="s">
        <v>180</v>
      </c>
      <c r="R23" s="152" t="s">
        <v>180</v>
      </c>
      <c r="S23" s="148">
        <v>1</v>
      </c>
      <c r="T23" s="149" t="s">
        <v>180</v>
      </c>
      <c r="U23" s="145">
        <v>4</v>
      </c>
      <c r="V23" s="150" t="s">
        <v>180</v>
      </c>
      <c r="W23" s="151" t="s">
        <v>180</v>
      </c>
      <c r="X23" s="153" t="s">
        <v>180</v>
      </c>
      <c r="Y23" s="149">
        <v>2</v>
      </c>
      <c r="Z23" s="147" t="s">
        <v>180</v>
      </c>
      <c r="AA23" s="152" t="s">
        <v>180</v>
      </c>
      <c r="AB23" s="148" t="s">
        <v>180</v>
      </c>
      <c r="AC23" s="149" t="s">
        <v>180</v>
      </c>
      <c r="AD23">
        <f t="shared" si="0"/>
        <v>7</v>
      </c>
    </row>
    <row r="24" spans="1:30" ht="14" x14ac:dyDescent="0.15">
      <c r="A24" s="81" t="s">
        <v>125</v>
      </c>
      <c r="B24" s="145" t="s">
        <v>180</v>
      </c>
      <c r="C24" s="146" t="s">
        <v>180</v>
      </c>
      <c r="D24" s="147" t="s">
        <v>180</v>
      </c>
      <c r="E24" s="148" t="s">
        <v>180</v>
      </c>
      <c r="F24" s="146" t="s">
        <v>180</v>
      </c>
      <c r="G24" s="145" t="s">
        <v>180</v>
      </c>
      <c r="H24" s="149" t="s">
        <v>180</v>
      </c>
      <c r="I24" s="145" t="s">
        <v>180</v>
      </c>
      <c r="J24" s="149" t="s">
        <v>180</v>
      </c>
      <c r="K24" s="145" t="s">
        <v>180</v>
      </c>
      <c r="L24" s="146" t="s">
        <v>180</v>
      </c>
      <c r="M24" s="147" t="s">
        <v>180</v>
      </c>
      <c r="N24" s="148" t="s">
        <v>180</v>
      </c>
      <c r="O24" s="150" t="s">
        <v>180</v>
      </c>
      <c r="P24" s="151" t="s">
        <v>180</v>
      </c>
      <c r="Q24" s="147" t="s">
        <v>180</v>
      </c>
      <c r="R24" s="152" t="s">
        <v>180</v>
      </c>
      <c r="S24" s="148" t="s">
        <v>180</v>
      </c>
      <c r="T24" s="149" t="s">
        <v>180</v>
      </c>
      <c r="U24" s="145" t="s">
        <v>180</v>
      </c>
      <c r="V24" s="150" t="s">
        <v>180</v>
      </c>
      <c r="W24" s="151" t="s">
        <v>180</v>
      </c>
      <c r="X24" s="153" t="s">
        <v>180</v>
      </c>
      <c r="Y24" s="149" t="s">
        <v>180</v>
      </c>
      <c r="Z24" s="147" t="s">
        <v>180</v>
      </c>
      <c r="AA24" s="152" t="s">
        <v>180</v>
      </c>
      <c r="AB24" s="148" t="s">
        <v>180</v>
      </c>
      <c r="AC24" s="149" t="s">
        <v>180</v>
      </c>
      <c r="AD24">
        <f t="shared" si="0"/>
        <v>0</v>
      </c>
    </row>
    <row r="25" spans="1:30" ht="14" x14ac:dyDescent="0.15">
      <c r="A25" s="80" t="s">
        <v>40</v>
      </c>
      <c r="B25" s="145" t="s">
        <v>180</v>
      </c>
      <c r="C25" s="146" t="s">
        <v>180</v>
      </c>
      <c r="D25" s="147" t="s">
        <v>180</v>
      </c>
      <c r="E25" s="148" t="s">
        <v>180</v>
      </c>
      <c r="F25" s="146" t="s">
        <v>180</v>
      </c>
      <c r="G25" s="145" t="s">
        <v>180</v>
      </c>
      <c r="H25" s="149" t="s">
        <v>180</v>
      </c>
      <c r="I25" s="145" t="s">
        <v>180</v>
      </c>
      <c r="J25" s="149" t="s">
        <v>180</v>
      </c>
      <c r="K25" s="145" t="s">
        <v>180</v>
      </c>
      <c r="L25" s="146" t="s">
        <v>180</v>
      </c>
      <c r="M25" s="147">
        <v>2</v>
      </c>
      <c r="N25" s="148" t="s">
        <v>180</v>
      </c>
      <c r="O25" s="150" t="s">
        <v>180</v>
      </c>
      <c r="P25" s="151" t="s">
        <v>180</v>
      </c>
      <c r="Q25" s="147" t="s">
        <v>180</v>
      </c>
      <c r="R25" s="152" t="s">
        <v>180</v>
      </c>
      <c r="S25" s="148" t="s">
        <v>180</v>
      </c>
      <c r="T25" s="149" t="s">
        <v>180</v>
      </c>
      <c r="U25" s="145" t="s">
        <v>180</v>
      </c>
      <c r="V25" s="150" t="s">
        <v>180</v>
      </c>
      <c r="W25" s="151" t="s">
        <v>180</v>
      </c>
      <c r="X25" s="153" t="s">
        <v>180</v>
      </c>
      <c r="Y25" s="149" t="s">
        <v>180</v>
      </c>
      <c r="Z25" s="147" t="s">
        <v>180</v>
      </c>
      <c r="AA25" s="152" t="s">
        <v>180</v>
      </c>
      <c r="AB25" s="148" t="s">
        <v>180</v>
      </c>
      <c r="AC25" s="149" t="s">
        <v>180</v>
      </c>
      <c r="AD25">
        <f t="shared" si="0"/>
        <v>2</v>
      </c>
    </row>
    <row r="26" spans="1:30" ht="14" x14ac:dyDescent="0.15">
      <c r="A26" s="80" t="s">
        <v>42</v>
      </c>
      <c r="B26" s="145" t="s">
        <v>180</v>
      </c>
      <c r="C26" s="146" t="s">
        <v>180</v>
      </c>
      <c r="D26" s="147" t="s">
        <v>180</v>
      </c>
      <c r="E26" s="148" t="s">
        <v>180</v>
      </c>
      <c r="F26" s="146" t="s">
        <v>180</v>
      </c>
      <c r="G26" s="145" t="s">
        <v>180</v>
      </c>
      <c r="H26" s="149" t="s">
        <v>180</v>
      </c>
      <c r="I26" s="145" t="s">
        <v>180</v>
      </c>
      <c r="J26" s="149" t="s">
        <v>180</v>
      </c>
      <c r="K26" s="145" t="s">
        <v>180</v>
      </c>
      <c r="L26" s="146" t="s">
        <v>180</v>
      </c>
      <c r="M26" s="147">
        <v>1</v>
      </c>
      <c r="N26" s="148" t="s">
        <v>180</v>
      </c>
      <c r="O26" s="150" t="s">
        <v>180</v>
      </c>
      <c r="P26" s="151" t="s">
        <v>180</v>
      </c>
      <c r="Q26" s="147" t="s">
        <v>180</v>
      </c>
      <c r="R26" s="152" t="s">
        <v>180</v>
      </c>
      <c r="S26" s="148" t="s">
        <v>180</v>
      </c>
      <c r="T26" s="149" t="s">
        <v>180</v>
      </c>
      <c r="U26" s="145" t="s">
        <v>180</v>
      </c>
      <c r="V26" s="150" t="s">
        <v>180</v>
      </c>
      <c r="W26" s="151" t="s">
        <v>180</v>
      </c>
      <c r="X26" s="153" t="s">
        <v>180</v>
      </c>
      <c r="Y26" s="149" t="s">
        <v>180</v>
      </c>
      <c r="Z26" s="147" t="s">
        <v>180</v>
      </c>
      <c r="AA26" s="152" t="s">
        <v>180</v>
      </c>
      <c r="AB26" s="148" t="s">
        <v>180</v>
      </c>
      <c r="AC26" s="149" t="s">
        <v>180</v>
      </c>
      <c r="AD26">
        <f t="shared" si="0"/>
        <v>1</v>
      </c>
    </row>
    <row r="27" spans="1:30" ht="14" x14ac:dyDescent="0.15">
      <c r="A27" s="80" t="s">
        <v>43</v>
      </c>
      <c r="B27" s="145" t="s">
        <v>180</v>
      </c>
      <c r="C27" s="146" t="s">
        <v>180</v>
      </c>
      <c r="D27" s="147" t="s">
        <v>180</v>
      </c>
      <c r="E27" s="148" t="s">
        <v>180</v>
      </c>
      <c r="F27" s="146" t="s">
        <v>180</v>
      </c>
      <c r="G27" s="145" t="s">
        <v>180</v>
      </c>
      <c r="H27" s="149" t="s">
        <v>180</v>
      </c>
      <c r="I27" s="145" t="s">
        <v>180</v>
      </c>
      <c r="J27" s="149" t="s">
        <v>180</v>
      </c>
      <c r="K27" s="145" t="s">
        <v>180</v>
      </c>
      <c r="L27" s="146" t="s">
        <v>180</v>
      </c>
      <c r="M27" s="147">
        <v>1</v>
      </c>
      <c r="N27" s="148" t="s">
        <v>180</v>
      </c>
      <c r="O27" s="150" t="s">
        <v>180</v>
      </c>
      <c r="P27" s="151" t="s">
        <v>180</v>
      </c>
      <c r="Q27" s="147" t="s">
        <v>180</v>
      </c>
      <c r="R27" s="152" t="s">
        <v>180</v>
      </c>
      <c r="S27" s="148" t="s">
        <v>180</v>
      </c>
      <c r="T27" s="149" t="s">
        <v>180</v>
      </c>
      <c r="U27" s="145" t="s">
        <v>180</v>
      </c>
      <c r="V27" s="150" t="s">
        <v>180</v>
      </c>
      <c r="W27" s="151" t="s">
        <v>180</v>
      </c>
      <c r="X27" s="153" t="s">
        <v>180</v>
      </c>
      <c r="Y27" s="149" t="s">
        <v>180</v>
      </c>
      <c r="Z27" s="147" t="s">
        <v>180</v>
      </c>
      <c r="AA27" s="152" t="s">
        <v>180</v>
      </c>
      <c r="AB27" s="148" t="s">
        <v>180</v>
      </c>
      <c r="AC27" s="149" t="s">
        <v>180</v>
      </c>
      <c r="AD27">
        <f t="shared" si="0"/>
        <v>1</v>
      </c>
    </row>
    <row r="28" spans="1:30" ht="14" x14ac:dyDescent="0.15">
      <c r="A28" s="81" t="s">
        <v>44</v>
      </c>
      <c r="B28" s="145" t="s">
        <v>180</v>
      </c>
      <c r="C28" s="146" t="s">
        <v>180</v>
      </c>
      <c r="D28" s="147" t="s">
        <v>180</v>
      </c>
      <c r="E28" s="148" t="s">
        <v>180</v>
      </c>
      <c r="F28" s="146" t="s">
        <v>180</v>
      </c>
      <c r="G28" s="145" t="s">
        <v>180</v>
      </c>
      <c r="H28" s="149" t="s">
        <v>180</v>
      </c>
      <c r="I28" s="145" t="s">
        <v>180</v>
      </c>
      <c r="J28" s="149" t="s">
        <v>180</v>
      </c>
      <c r="K28" s="145" t="s">
        <v>180</v>
      </c>
      <c r="L28" s="146" t="s">
        <v>180</v>
      </c>
      <c r="M28" s="147" t="s">
        <v>180</v>
      </c>
      <c r="N28" s="148" t="s">
        <v>180</v>
      </c>
      <c r="O28" s="150" t="s">
        <v>180</v>
      </c>
      <c r="P28" s="151" t="s">
        <v>180</v>
      </c>
      <c r="Q28" s="147" t="s">
        <v>180</v>
      </c>
      <c r="R28" s="152" t="s">
        <v>180</v>
      </c>
      <c r="S28" s="148" t="s">
        <v>180</v>
      </c>
      <c r="T28" s="149" t="s">
        <v>180</v>
      </c>
      <c r="U28" s="145" t="s">
        <v>180</v>
      </c>
      <c r="V28" s="150" t="s">
        <v>180</v>
      </c>
      <c r="W28" s="151" t="s">
        <v>180</v>
      </c>
      <c r="X28" s="153" t="s">
        <v>180</v>
      </c>
      <c r="Y28" s="149" t="s">
        <v>180</v>
      </c>
      <c r="Z28" s="147" t="s">
        <v>180</v>
      </c>
      <c r="AA28" s="152" t="s">
        <v>180</v>
      </c>
      <c r="AB28" s="148" t="s">
        <v>180</v>
      </c>
      <c r="AC28" s="149" t="s">
        <v>180</v>
      </c>
      <c r="AD28">
        <f t="shared" si="0"/>
        <v>0</v>
      </c>
    </row>
    <row r="29" spans="1:30" ht="14" x14ac:dyDescent="0.15">
      <c r="A29" s="80" t="s">
        <v>47</v>
      </c>
      <c r="B29" s="145" t="s">
        <v>180</v>
      </c>
      <c r="C29" s="146" t="s">
        <v>180</v>
      </c>
      <c r="D29" s="147" t="s">
        <v>180</v>
      </c>
      <c r="E29" s="148" t="s">
        <v>180</v>
      </c>
      <c r="F29" s="146" t="s">
        <v>180</v>
      </c>
      <c r="G29" s="145" t="s">
        <v>180</v>
      </c>
      <c r="H29" s="149" t="s">
        <v>180</v>
      </c>
      <c r="I29" s="145" t="s">
        <v>180</v>
      </c>
      <c r="J29" s="149">
        <v>1</v>
      </c>
      <c r="K29" s="145" t="s">
        <v>180</v>
      </c>
      <c r="L29" s="146" t="s">
        <v>180</v>
      </c>
      <c r="M29" s="147" t="s">
        <v>180</v>
      </c>
      <c r="N29" s="148" t="s">
        <v>180</v>
      </c>
      <c r="O29" s="150" t="s">
        <v>180</v>
      </c>
      <c r="P29" s="151" t="s">
        <v>180</v>
      </c>
      <c r="Q29" s="147" t="s">
        <v>180</v>
      </c>
      <c r="R29" s="152" t="s">
        <v>180</v>
      </c>
      <c r="S29" s="148" t="s">
        <v>180</v>
      </c>
      <c r="T29" s="149" t="s">
        <v>180</v>
      </c>
      <c r="U29" s="145" t="s">
        <v>180</v>
      </c>
      <c r="V29" s="150" t="s">
        <v>180</v>
      </c>
      <c r="W29" s="151" t="s">
        <v>180</v>
      </c>
      <c r="X29" s="153" t="s">
        <v>180</v>
      </c>
      <c r="Y29" s="149" t="s">
        <v>180</v>
      </c>
      <c r="Z29" s="147" t="s">
        <v>180</v>
      </c>
      <c r="AA29" s="152" t="s">
        <v>180</v>
      </c>
      <c r="AB29" s="148" t="s">
        <v>180</v>
      </c>
      <c r="AC29" s="149" t="s">
        <v>180</v>
      </c>
      <c r="AD29">
        <f t="shared" si="0"/>
        <v>1</v>
      </c>
    </row>
    <row r="30" spans="1:30" ht="14" x14ac:dyDescent="0.15">
      <c r="A30" s="80" t="s">
        <v>49</v>
      </c>
      <c r="B30" s="145" t="s">
        <v>180</v>
      </c>
      <c r="C30" s="146" t="s">
        <v>180</v>
      </c>
      <c r="D30" s="147" t="s">
        <v>180</v>
      </c>
      <c r="E30" s="148" t="s">
        <v>180</v>
      </c>
      <c r="F30" s="146" t="s">
        <v>180</v>
      </c>
      <c r="G30" s="145" t="s">
        <v>180</v>
      </c>
      <c r="H30" s="149" t="s">
        <v>180</v>
      </c>
      <c r="I30" s="145" t="s">
        <v>180</v>
      </c>
      <c r="J30" s="149" t="s">
        <v>180</v>
      </c>
      <c r="K30" s="145" t="s">
        <v>180</v>
      </c>
      <c r="L30" s="146" t="s">
        <v>180</v>
      </c>
      <c r="M30" s="147">
        <v>1</v>
      </c>
      <c r="N30" s="148" t="s">
        <v>180</v>
      </c>
      <c r="O30" s="150" t="s">
        <v>180</v>
      </c>
      <c r="P30" s="151" t="s">
        <v>180</v>
      </c>
      <c r="Q30" s="147" t="s">
        <v>180</v>
      </c>
      <c r="R30" s="152" t="s">
        <v>180</v>
      </c>
      <c r="S30" s="148" t="s">
        <v>180</v>
      </c>
      <c r="T30" s="149" t="s">
        <v>180</v>
      </c>
      <c r="U30" s="145" t="s">
        <v>180</v>
      </c>
      <c r="V30" s="150" t="s">
        <v>180</v>
      </c>
      <c r="W30" s="151">
        <v>2</v>
      </c>
      <c r="X30" s="153" t="s">
        <v>180</v>
      </c>
      <c r="Y30" s="149" t="s">
        <v>180</v>
      </c>
      <c r="Z30" s="147" t="s">
        <v>180</v>
      </c>
      <c r="AA30" s="152" t="s">
        <v>180</v>
      </c>
      <c r="AB30" s="148">
        <v>23</v>
      </c>
      <c r="AC30" s="149">
        <v>11</v>
      </c>
      <c r="AD30">
        <f t="shared" si="0"/>
        <v>37</v>
      </c>
    </row>
    <row r="31" spans="1:30" ht="14" x14ac:dyDescent="0.15">
      <c r="A31" s="80" t="s">
        <v>51</v>
      </c>
      <c r="B31" s="145" t="s">
        <v>180</v>
      </c>
      <c r="C31" s="146" t="s">
        <v>180</v>
      </c>
      <c r="D31" s="147" t="s">
        <v>180</v>
      </c>
      <c r="E31" s="148" t="s">
        <v>180</v>
      </c>
      <c r="F31" s="146" t="s">
        <v>180</v>
      </c>
      <c r="G31" s="145" t="s">
        <v>180</v>
      </c>
      <c r="H31" s="149" t="s">
        <v>180</v>
      </c>
      <c r="I31" s="145">
        <v>10</v>
      </c>
      <c r="J31" s="149" t="s">
        <v>180</v>
      </c>
      <c r="K31" s="145">
        <v>1</v>
      </c>
      <c r="L31" s="146" t="s">
        <v>180</v>
      </c>
      <c r="M31" s="147" t="s">
        <v>180</v>
      </c>
      <c r="N31" s="148" t="s">
        <v>180</v>
      </c>
      <c r="O31" s="150">
        <v>5</v>
      </c>
      <c r="P31" s="151" t="s">
        <v>180</v>
      </c>
      <c r="Q31" s="147" t="s">
        <v>180</v>
      </c>
      <c r="R31" s="152" t="s">
        <v>180</v>
      </c>
      <c r="S31" s="148" t="s">
        <v>180</v>
      </c>
      <c r="T31" s="149" t="s">
        <v>180</v>
      </c>
      <c r="U31" s="145" t="s">
        <v>180</v>
      </c>
      <c r="V31" s="150" t="s">
        <v>180</v>
      </c>
      <c r="W31" s="151" t="s">
        <v>180</v>
      </c>
      <c r="X31" s="153" t="s">
        <v>180</v>
      </c>
      <c r="Y31" s="149">
        <v>2</v>
      </c>
      <c r="Z31" s="147" t="s">
        <v>180</v>
      </c>
      <c r="AA31" s="152" t="s">
        <v>180</v>
      </c>
      <c r="AB31" s="148" t="s">
        <v>180</v>
      </c>
      <c r="AC31" s="149" t="s">
        <v>180</v>
      </c>
      <c r="AD31">
        <f t="shared" si="0"/>
        <v>18</v>
      </c>
    </row>
    <row r="32" spans="1:30" ht="14" x14ac:dyDescent="0.15">
      <c r="A32" s="80" t="s">
        <v>152</v>
      </c>
      <c r="B32" s="145" t="s">
        <v>180</v>
      </c>
      <c r="C32" s="146" t="s">
        <v>180</v>
      </c>
      <c r="D32" s="147" t="s">
        <v>180</v>
      </c>
      <c r="E32" s="148" t="s">
        <v>180</v>
      </c>
      <c r="F32" s="146" t="s">
        <v>180</v>
      </c>
      <c r="G32" s="145" t="s">
        <v>180</v>
      </c>
      <c r="H32" s="149" t="s">
        <v>180</v>
      </c>
      <c r="I32" s="145" t="s">
        <v>180</v>
      </c>
      <c r="J32" s="149" t="s">
        <v>180</v>
      </c>
      <c r="K32" s="145" t="s">
        <v>180</v>
      </c>
      <c r="L32" s="146" t="s">
        <v>180</v>
      </c>
      <c r="M32" s="147" t="s">
        <v>180</v>
      </c>
      <c r="N32" s="148" t="s">
        <v>180</v>
      </c>
      <c r="O32" s="150" t="s">
        <v>180</v>
      </c>
      <c r="P32" s="151" t="s">
        <v>180</v>
      </c>
      <c r="Q32" s="147" t="s">
        <v>180</v>
      </c>
      <c r="R32" s="152" t="s">
        <v>180</v>
      </c>
      <c r="S32" s="148">
        <v>6</v>
      </c>
      <c r="T32" s="149" t="s">
        <v>180</v>
      </c>
      <c r="U32" s="145" t="s">
        <v>180</v>
      </c>
      <c r="V32" s="150" t="s">
        <v>180</v>
      </c>
      <c r="W32" s="151" t="s">
        <v>180</v>
      </c>
      <c r="X32" s="153" t="s">
        <v>180</v>
      </c>
      <c r="Y32" s="149" t="s">
        <v>180</v>
      </c>
      <c r="Z32" s="147" t="s">
        <v>180</v>
      </c>
      <c r="AA32" s="152" t="s">
        <v>180</v>
      </c>
      <c r="AB32" s="148" t="s">
        <v>180</v>
      </c>
      <c r="AC32" s="149" t="s">
        <v>180</v>
      </c>
      <c r="AD32">
        <f t="shared" si="0"/>
        <v>6</v>
      </c>
    </row>
    <row r="33" spans="1:30" ht="14" x14ac:dyDescent="0.15">
      <c r="A33" s="81" t="s">
        <v>153</v>
      </c>
      <c r="B33" s="145" t="s">
        <v>180</v>
      </c>
      <c r="C33" s="146" t="s">
        <v>180</v>
      </c>
      <c r="D33" s="147" t="s">
        <v>180</v>
      </c>
      <c r="E33" s="148" t="s">
        <v>180</v>
      </c>
      <c r="F33" s="146" t="s">
        <v>180</v>
      </c>
      <c r="G33" s="145" t="s">
        <v>180</v>
      </c>
      <c r="H33" s="149" t="s">
        <v>180</v>
      </c>
      <c r="I33" s="145" t="s">
        <v>180</v>
      </c>
      <c r="J33" s="149" t="s">
        <v>180</v>
      </c>
      <c r="K33" s="145" t="s">
        <v>180</v>
      </c>
      <c r="L33" s="146" t="s">
        <v>180</v>
      </c>
      <c r="M33" s="147" t="s">
        <v>180</v>
      </c>
      <c r="N33" s="148" t="s">
        <v>180</v>
      </c>
      <c r="O33" s="150">
        <v>14</v>
      </c>
      <c r="P33" s="151" t="s">
        <v>180</v>
      </c>
      <c r="Q33" s="147" t="s">
        <v>180</v>
      </c>
      <c r="R33" s="152" t="s">
        <v>180</v>
      </c>
      <c r="S33" s="148" t="s">
        <v>180</v>
      </c>
      <c r="T33" s="149" t="s">
        <v>180</v>
      </c>
      <c r="U33" s="145" t="s">
        <v>180</v>
      </c>
      <c r="V33" s="150" t="s">
        <v>180</v>
      </c>
      <c r="W33" s="151" t="s">
        <v>180</v>
      </c>
      <c r="X33" s="153" t="s">
        <v>180</v>
      </c>
      <c r="Y33" s="149" t="s">
        <v>180</v>
      </c>
      <c r="Z33" s="147" t="s">
        <v>180</v>
      </c>
      <c r="AA33" s="152" t="s">
        <v>180</v>
      </c>
      <c r="AB33" s="148" t="s">
        <v>180</v>
      </c>
      <c r="AC33" s="149" t="s">
        <v>180</v>
      </c>
      <c r="AD33">
        <f t="shared" si="0"/>
        <v>14</v>
      </c>
    </row>
    <row r="34" spans="1:30" ht="14" x14ac:dyDescent="0.15">
      <c r="A34" s="80" t="s">
        <v>154</v>
      </c>
      <c r="B34" s="145" t="s">
        <v>180</v>
      </c>
      <c r="C34" s="146" t="s">
        <v>180</v>
      </c>
      <c r="D34" s="147" t="s">
        <v>180</v>
      </c>
      <c r="E34" s="148" t="s">
        <v>180</v>
      </c>
      <c r="F34" s="146" t="s">
        <v>180</v>
      </c>
      <c r="G34" s="145" t="s">
        <v>180</v>
      </c>
      <c r="H34" s="149" t="s">
        <v>180</v>
      </c>
      <c r="I34" s="145" t="s">
        <v>180</v>
      </c>
      <c r="J34" s="149" t="s">
        <v>180</v>
      </c>
      <c r="K34" s="145" t="s">
        <v>180</v>
      </c>
      <c r="L34" s="146" t="s">
        <v>180</v>
      </c>
      <c r="M34" s="147" t="s">
        <v>180</v>
      </c>
      <c r="N34" s="148" t="s">
        <v>180</v>
      </c>
      <c r="O34" s="150" t="s">
        <v>180</v>
      </c>
      <c r="P34" s="151" t="s">
        <v>180</v>
      </c>
      <c r="Q34" s="147" t="s">
        <v>180</v>
      </c>
      <c r="R34" s="152" t="s">
        <v>180</v>
      </c>
      <c r="S34" s="148" t="s">
        <v>180</v>
      </c>
      <c r="T34" s="149" t="s">
        <v>180</v>
      </c>
      <c r="U34" s="145" t="s">
        <v>180</v>
      </c>
      <c r="V34" s="150" t="s">
        <v>180</v>
      </c>
      <c r="W34" s="151" t="s">
        <v>180</v>
      </c>
      <c r="X34" s="153" t="s">
        <v>180</v>
      </c>
      <c r="Y34" s="149" t="s">
        <v>180</v>
      </c>
      <c r="Z34" s="147" t="s">
        <v>180</v>
      </c>
      <c r="AA34" s="152" t="s">
        <v>180</v>
      </c>
      <c r="AB34" s="148" t="s">
        <v>180</v>
      </c>
      <c r="AC34" s="149">
        <v>1</v>
      </c>
      <c r="AD34">
        <f t="shared" si="0"/>
        <v>1</v>
      </c>
    </row>
    <row r="35" spans="1:30" ht="14" x14ac:dyDescent="0.15">
      <c r="A35" s="80" t="s">
        <v>284</v>
      </c>
      <c r="B35" s="145"/>
      <c r="C35" s="146"/>
      <c r="D35" s="147"/>
      <c r="E35" s="148"/>
      <c r="F35" s="146"/>
      <c r="G35" s="145"/>
      <c r="H35" s="149"/>
      <c r="I35" s="145"/>
      <c r="J35" s="149"/>
      <c r="K35" s="145"/>
      <c r="L35" s="146"/>
      <c r="M35" s="147"/>
      <c r="N35" s="148"/>
      <c r="O35" s="150"/>
      <c r="P35" s="151"/>
      <c r="Q35" s="147"/>
      <c r="R35" s="152"/>
      <c r="S35" s="148"/>
      <c r="T35" s="149"/>
      <c r="U35" s="145"/>
      <c r="V35" s="150"/>
      <c r="W35" s="151"/>
      <c r="X35" s="153"/>
      <c r="Y35" s="149">
        <v>1</v>
      </c>
      <c r="Z35" s="147"/>
      <c r="AA35" s="152"/>
      <c r="AB35" s="148"/>
      <c r="AC35" s="149"/>
      <c r="AD35">
        <f t="shared" si="0"/>
        <v>1</v>
      </c>
    </row>
    <row r="36" spans="1:30" ht="14" x14ac:dyDescent="0.15">
      <c r="A36" s="80" t="s">
        <v>156</v>
      </c>
      <c r="B36" s="145" t="s">
        <v>180</v>
      </c>
      <c r="C36" s="146" t="s">
        <v>180</v>
      </c>
      <c r="D36" s="147" t="s">
        <v>180</v>
      </c>
      <c r="E36" s="148" t="s">
        <v>180</v>
      </c>
      <c r="F36" s="146" t="s">
        <v>180</v>
      </c>
      <c r="G36" s="145" t="s">
        <v>180</v>
      </c>
      <c r="H36" s="149" t="s">
        <v>180</v>
      </c>
      <c r="I36" s="145">
        <v>3</v>
      </c>
      <c r="J36" s="149" t="s">
        <v>180</v>
      </c>
      <c r="K36" s="145" t="s">
        <v>180</v>
      </c>
      <c r="L36" s="146" t="s">
        <v>180</v>
      </c>
      <c r="M36" s="147" t="s">
        <v>180</v>
      </c>
      <c r="N36" s="148" t="s">
        <v>180</v>
      </c>
      <c r="O36" s="150" t="s">
        <v>180</v>
      </c>
      <c r="P36" s="151" t="s">
        <v>180</v>
      </c>
      <c r="Q36" s="147" t="s">
        <v>180</v>
      </c>
      <c r="R36" s="152" t="s">
        <v>180</v>
      </c>
      <c r="S36" s="148" t="s">
        <v>180</v>
      </c>
      <c r="T36" s="149" t="s">
        <v>180</v>
      </c>
      <c r="U36" s="145" t="s">
        <v>180</v>
      </c>
      <c r="V36" s="150" t="s">
        <v>180</v>
      </c>
      <c r="W36" s="151" t="s">
        <v>180</v>
      </c>
      <c r="X36" s="153" t="s">
        <v>180</v>
      </c>
      <c r="Y36" s="149">
        <v>1</v>
      </c>
      <c r="Z36" s="147" t="s">
        <v>180</v>
      </c>
      <c r="AA36" s="152" t="s">
        <v>180</v>
      </c>
      <c r="AB36" s="148" t="s">
        <v>180</v>
      </c>
      <c r="AC36" s="149" t="s">
        <v>180</v>
      </c>
      <c r="AD36">
        <f t="shared" si="0"/>
        <v>4</v>
      </c>
    </row>
    <row r="37" spans="1:30" ht="14" x14ac:dyDescent="0.15">
      <c r="A37" s="81" t="s">
        <v>158</v>
      </c>
      <c r="B37" s="145" t="s">
        <v>180</v>
      </c>
      <c r="C37" s="146" t="s">
        <v>180</v>
      </c>
      <c r="D37" s="147" t="s">
        <v>180</v>
      </c>
      <c r="E37" s="148" t="s">
        <v>180</v>
      </c>
      <c r="F37" s="146" t="s">
        <v>180</v>
      </c>
      <c r="G37" s="145" t="s">
        <v>180</v>
      </c>
      <c r="H37" s="149" t="s">
        <v>180</v>
      </c>
      <c r="I37" s="145" t="s">
        <v>180</v>
      </c>
      <c r="J37" s="149" t="s">
        <v>180</v>
      </c>
      <c r="K37" s="145" t="s">
        <v>180</v>
      </c>
      <c r="L37" s="146" t="s">
        <v>180</v>
      </c>
      <c r="M37" s="147" t="s">
        <v>180</v>
      </c>
      <c r="N37" s="148" t="s">
        <v>180</v>
      </c>
      <c r="O37" s="150" t="s">
        <v>180</v>
      </c>
      <c r="P37" s="151" t="s">
        <v>180</v>
      </c>
      <c r="Q37" s="147" t="s">
        <v>180</v>
      </c>
      <c r="R37" s="152" t="s">
        <v>180</v>
      </c>
      <c r="S37" s="148" t="s">
        <v>180</v>
      </c>
      <c r="T37" s="149" t="s">
        <v>180</v>
      </c>
      <c r="U37" s="145" t="s">
        <v>180</v>
      </c>
      <c r="V37" s="150" t="s">
        <v>180</v>
      </c>
      <c r="W37" s="151" t="s">
        <v>180</v>
      </c>
      <c r="X37" s="153" t="s">
        <v>180</v>
      </c>
      <c r="Y37" s="149" t="s">
        <v>180</v>
      </c>
      <c r="Z37" s="147" t="s">
        <v>180</v>
      </c>
      <c r="AA37" s="152" t="s">
        <v>180</v>
      </c>
      <c r="AB37" s="148" t="s">
        <v>180</v>
      </c>
      <c r="AC37" s="149" t="s">
        <v>180</v>
      </c>
      <c r="AD37">
        <f t="shared" si="0"/>
        <v>0</v>
      </c>
    </row>
    <row r="38" spans="1:30" ht="14" x14ac:dyDescent="0.15">
      <c r="A38" s="80" t="s">
        <v>159</v>
      </c>
      <c r="B38" s="145" t="s">
        <v>180</v>
      </c>
      <c r="C38" s="146" t="s">
        <v>180</v>
      </c>
      <c r="D38" s="147" t="s">
        <v>180</v>
      </c>
      <c r="E38" s="148" t="s">
        <v>180</v>
      </c>
      <c r="F38" s="146" t="s">
        <v>180</v>
      </c>
      <c r="G38" s="145" t="s">
        <v>180</v>
      </c>
      <c r="H38" s="149" t="s">
        <v>180</v>
      </c>
      <c r="I38" s="145" t="s">
        <v>180</v>
      </c>
      <c r="J38" s="149" t="s">
        <v>180</v>
      </c>
      <c r="K38" s="145" t="s">
        <v>180</v>
      </c>
      <c r="L38" s="146" t="s">
        <v>180</v>
      </c>
      <c r="M38" s="147" t="s">
        <v>180</v>
      </c>
      <c r="N38" s="148" t="s">
        <v>180</v>
      </c>
      <c r="O38" s="150" t="s">
        <v>180</v>
      </c>
      <c r="P38" s="151" t="s">
        <v>180</v>
      </c>
      <c r="Q38" s="147" t="s">
        <v>180</v>
      </c>
      <c r="R38" s="152" t="s">
        <v>180</v>
      </c>
      <c r="S38" s="148" t="s">
        <v>180</v>
      </c>
      <c r="T38" s="149" t="s">
        <v>180</v>
      </c>
      <c r="U38" s="145" t="s">
        <v>180</v>
      </c>
      <c r="V38" s="150" t="s">
        <v>180</v>
      </c>
      <c r="W38" s="151" t="s">
        <v>180</v>
      </c>
      <c r="X38" s="153" t="s">
        <v>180</v>
      </c>
      <c r="Y38" s="149" t="s">
        <v>180</v>
      </c>
      <c r="Z38" s="147" t="s">
        <v>180</v>
      </c>
      <c r="AA38" s="152" t="s">
        <v>180</v>
      </c>
      <c r="AB38" s="148" t="s">
        <v>180</v>
      </c>
      <c r="AC38" s="149">
        <v>1</v>
      </c>
      <c r="AD38">
        <f t="shared" si="0"/>
        <v>1</v>
      </c>
    </row>
    <row r="39" spans="1:30" ht="14" x14ac:dyDescent="0.15">
      <c r="A39" s="80" t="s">
        <v>161</v>
      </c>
      <c r="B39" s="145" t="s">
        <v>180</v>
      </c>
      <c r="C39" s="146" t="s">
        <v>180</v>
      </c>
      <c r="D39" s="147" t="s">
        <v>180</v>
      </c>
      <c r="E39" s="148" t="s">
        <v>180</v>
      </c>
      <c r="F39" s="146" t="s">
        <v>180</v>
      </c>
      <c r="G39" s="145" t="s">
        <v>180</v>
      </c>
      <c r="H39" s="149" t="s">
        <v>180</v>
      </c>
      <c r="I39" s="145" t="s">
        <v>180</v>
      </c>
      <c r="J39" s="149" t="s">
        <v>180</v>
      </c>
      <c r="K39" s="145" t="s">
        <v>180</v>
      </c>
      <c r="L39" s="146" t="s">
        <v>180</v>
      </c>
      <c r="M39" s="147">
        <v>12</v>
      </c>
      <c r="N39" s="148" t="s">
        <v>180</v>
      </c>
      <c r="O39" s="150">
        <v>12</v>
      </c>
      <c r="P39" s="151" t="s">
        <v>180</v>
      </c>
      <c r="Q39" s="147" t="s">
        <v>180</v>
      </c>
      <c r="R39" s="152" t="s">
        <v>180</v>
      </c>
      <c r="S39" s="148" t="s">
        <v>180</v>
      </c>
      <c r="T39" s="149" t="s">
        <v>180</v>
      </c>
      <c r="U39" s="145" t="s">
        <v>180</v>
      </c>
      <c r="V39" s="150" t="s">
        <v>180</v>
      </c>
      <c r="W39" s="151" t="s">
        <v>180</v>
      </c>
      <c r="X39" s="153" t="s">
        <v>180</v>
      </c>
      <c r="Y39" s="149" t="s">
        <v>180</v>
      </c>
      <c r="Z39" s="147" t="s">
        <v>180</v>
      </c>
      <c r="AA39" s="152" t="s">
        <v>180</v>
      </c>
      <c r="AB39" s="148">
        <v>2</v>
      </c>
      <c r="AC39" s="149" t="s">
        <v>180</v>
      </c>
      <c r="AD39">
        <f t="shared" si="0"/>
        <v>26</v>
      </c>
    </row>
    <row r="40" spans="1:30" ht="14" x14ac:dyDescent="0.15">
      <c r="A40" s="80" t="s">
        <v>70</v>
      </c>
      <c r="B40" s="145" t="s">
        <v>180</v>
      </c>
      <c r="C40" s="146" t="s">
        <v>180</v>
      </c>
      <c r="D40" s="147" t="s">
        <v>180</v>
      </c>
      <c r="E40" s="148" t="s">
        <v>180</v>
      </c>
      <c r="F40" s="146">
        <v>7</v>
      </c>
      <c r="G40" s="145" t="s">
        <v>180</v>
      </c>
      <c r="H40" s="149" t="s">
        <v>180</v>
      </c>
      <c r="I40" s="145" t="s">
        <v>180</v>
      </c>
      <c r="J40" s="149" t="s">
        <v>180</v>
      </c>
      <c r="K40" s="145" t="s">
        <v>180</v>
      </c>
      <c r="L40" s="146" t="s">
        <v>180</v>
      </c>
      <c r="M40" s="147">
        <v>3</v>
      </c>
      <c r="N40" s="148">
        <v>5</v>
      </c>
      <c r="O40" s="150">
        <v>3</v>
      </c>
      <c r="P40" s="151">
        <v>9</v>
      </c>
      <c r="Q40" s="147" t="s">
        <v>180</v>
      </c>
      <c r="R40" s="152" t="s">
        <v>180</v>
      </c>
      <c r="S40" s="148">
        <v>3</v>
      </c>
      <c r="T40" s="149" t="s">
        <v>180</v>
      </c>
      <c r="U40" s="145" t="s">
        <v>180</v>
      </c>
      <c r="V40" s="150" t="s">
        <v>180</v>
      </c>
      <c r="W40" s="151" t="s">
        <v>180</v>
      </c>
      <c r="X40" s="153" t="s">
        <v>180</v>
      </c>
      <c r="Y40" s="149">
        <v>10</v>
      </c>
      <c r="Z40" s="147" t="s">
        <v>180</v>
      </c>
      <c r="AA40" s="152" t="s">
        <v>180</v>
      </c>
      <c r="AB40" s="148">
        <v>3</v>
      </c>
      <c r="AC40" s="149">
        <v>8</v>
      </c>
      <c r="AD40">
        <f t="shared" si="0"/>
        <v>51</v>
      </c>
    </row>
    <row r="41" spans="1:30" ht="14" x14ac:dyDescent="0.15">
      <c r="A41" s="80" t="s">
        <v>71</v>
      </c>
      <c r="B41" s="145" t="s">
        <v>180</v>
      </c>
      <c r="C41" s="146" t="s">
        <v>180</v>
      </c>
      <c r="D41" s="147" t="s">
        <v>180</v>
      </c>
      <c r="E41" s="148" t="s">
        <v>180</v>
      </c>
      <c r="F41" s="146" t="s">
        <v>180</v>
      </c>
      <c r="G41" s="145" t="s">
        <v>180</v>
      </c>
      <c r="H41" s="149" t="s">
        <v>180</v>
      </c>
      <c r="I41" s="145" t="s">
        <v>180</v>
      </c>
      <c r="J41" s="149" t="s">
        <v>180</v>
      </c>
      <c r="K41" s="145">
        <v>3</v>
      </c>
      <c r="L41" s="146" t="s">
        <v>180</v>
      </c>
      <c r="M41" s="147" t="s">
        <v>180</v>
      </c>
      <c r="N41" s="148" t="s">
        <v>180</v>
      </c>
      <c r="O41" s="150" t="s">
        <v>180</v>
      </c>
      <c r="P41" s="151">
        <v>1</v>
      </c>
      <c r="Q41" s="147" t="s">
        <v>180</v>
      </c>
      <c r="R41" s="152" t="s">
        <v>180</v>
      </c>
      <c r="S41" s="148" t="s">
        <v>180</v>
      </c>
      <c r="T41" s="149" t="s">
        <v>180</v>
      </c>
      <c r="U41" s="145" t="s">
        <v>180</v>
      </c>
      <c r="V41" s="150" t="s">
        <v>180</v>
      </c>
      <c r="W41" s="151" t="s">
        <v>180</v>
      </c>
      <c r="X41" s="153" t="s">
        <v>180</v>
      </c>
      <c r="Y41" s="149" t="s">
        <v>180</v>
      </c>
      <c r="Z41" s="147">
        <v>6</v>
      </c>
      <c r="AA41" s="152" t="s">
        <v>180</v>
      </c>
      <c r="AB41" s="148">
        <v>5</v>
      </c>
      <c r="AC41" s="149" t="s">
        <v>180</v>
      </c>
      <c r="AD41">
        <f t="shared" si="0"/>
        <v>15</v>
      </c>
    </row>
    <row r="42" spans="1:30" ht="14" x14ac:dyDescent="0.15">
      <c r="A42" s="82" t="s">
        <v>192</v>
      </c>
      <c r="B42" s="145" t="s">
        <v>180</v>
      </c>
      <c r="C42" s="146" t="s">
        <v>180</v>
      </c>
      <c r="D42" s="147">
        <v>1</v>
      </c>
      <c r="E42" s="148" t="s">
        <v>180</v>
      </c>
      <c r="F42" s="146">
        <v>3</v>
      </c>
      <c r="G42" s="145" t="s">
        <v>180</v>
      </c>
      <c r="H42" s="149" t="s">
        <v>180</v>
      </c>
      <c r="I42" s="145" t="s">
        <v>180</v>
      </c>
      <c r="J42" s="149" t="s">
        <v>180</v>
      </c>
      <c r="K42" s="145" t="s">
        <v>180</v>
      </c>
      <c r="L42" s="146" t="s">
        <v>180</v>
      </c>
      <c r="M42" s="147" t="s">
        <v>180</v>
      </c>
      <c r="N42" s="148" t="s">
        <v>180</v>
      </c>
      <c r="O42" s="150" t="s">
        <v>180</v>
      </c>
      <c r="P42" s="151" t="s">
        <v>180</v>
      </c>
      <c r="Q42" s="147" t="s">
        <v>180</v>
      </c>
      <c r="R42" s="152" t="s">
        <v>180</v>
      </c>
      <c r="S42" s="148" t="s">
        <v>180</v>
      </c>
      <c r="T42" s="149">
        <v>7</v>
      </c>
      <c r="U42" s="145" t="s">
        <v>180</v>
      </c>
      <c r="V42" s="150" t="s">
        <v>180</v>
      </c>
      <c r="W42" s="151" t="s">
        <v>180</v>
      </c>
      <c r="X42" s="153" t="s">
        <v>180</v>
      </c>
      <c r="Y42" s="149">
        <v>1</v>
      </c>
      <c r="Z42" s="147" t="s">
        <v>180</v>
      </c>
      <c r="AA42" s="152" t="s">
        <v>180</v>
      </c>
      <c r="AB42" s="148" t="s">
        <v>180</v>
      </c>
      <c r="AC42" s="149" t="s">
        <v>180</v>
      </c>
      <c r="AD42">
        <f t="shared" si="0"/>
        <v>12</v>
      </c>
    </row>
    <row r="43" spans="1:30" ht="14" x14ac:dyDescent="0.15">
      <c r="A43" s="81" t="s">
        <v>73</v>
      </c>
      <c r="B43" s="145" t="s">
        <v>180</v>
      </c>
      <c r="C43" s="146" t="s">
        <v>180</v>
      </c>
      <c r="D43" s="147" t="s">
        <v>180</v>
      </c>
      <c r="E43" s="148" t="s">
        <v>180</v>
      </c>
      <c r="F43" s="146" t="s">
        <v>180</v>
      </c>
      <c r="G43" s="145" t="s">
        <v>180</v>
      </c>
      <c r="H43" s="149" t="s">
        <v>180</v>
      </c>
      <c r="I43" s="145" t="s">
        <v>180</v>
      </c>
      <c r="J43" s="149" t="s">
        <v>180</v>
      </c>
      <c r="K43" s="145" t="s">
        <v>180</v>
      </c>
      <c r="L43" s="146" t="s">
        <v>180</v>
      </c>
      <c r="M43" s="147" t="s">
        <v>180</v>
      </c>
      <c r="N43" s="148" t="s">
        <v>180</v>
      </c>
      <c r="O43" s="150" t="s">
        <v>180</v>
      </c>
      <c r="P43" s="151" t="s">
        <v>180</v>
      </c>
      <c r="Q43" s="147" t="s">
        <v>180</v>
      </c>
      <c r="R43" s="152" t="s">
        <v>180</v>
      </c>
      <c r="S43" s="148" t="s">
        <v>180</v>
      </c>
      <c r="T43" s="149" t="s">
        <v>180</v>
      </c>
      <c r="U43" s="145" t="s">
        <v>180</v>
      </c>
      <c r="V43" s="150" t="s">
        <v>180</v>
      </c>
      <c r="W43" s="151" t="s">
        <v>180</v>
      </c>
      <c r="X43" s="153" t="s">
        <v>180</v>
      </c>
      <c r="Y43" s="149" t="s">
        <v>180</v>
      </c>
      <c r="Z43" s="147" t="s">
        <v>180</v>
      </c>
      <c r="AA43" s="152" t="s">
        <v>180</v>
      </c>
      <c r="AB43" s="148" t="s">
        <v>180</v>
      </c>
      <c r="AC43" s="149" t="s">
        <v>180</v>
      </c>
      <c r="AD43">
        <f t="shared" si="0"/>
        <v>0</v>
      </c>
    </row>
    <row r="44" spans="1:30" ht="14" x14ac:dyDescent="0.15">
      <c r="A44" s="80" t="s">
        <v>74</v>
      </c>
      <c r="B44" s="145" t="s">
        <v>180</v>
      </c>
      <c r="C44" s="146" t="s">
        <v>180</v>
      </c>
      <c r="D44" s="147" t="s">
        <v>180</v>
      </c>
      <c r="E44" s="148" t="s">
        <v>180</v>
      </c>
      <c r="F44" s="146" t="s">
        <v>180</v>
      </c>
      <c r="G44" s="145" t="s">
        <v>180</v>
      </c>
      <c r="H44" s="149" t="s">
        <v>180</v>
      </c>
      <c r="I44" s="145" t="s">
        <v>180</v>
      </c>
      <c r="J44" s="149" t="s">
        <v>180</v>
      </c>
      <c r="K44" s="145">
        <v>5</v>
      </c>
      <c r="L44" s="146" t="s">
        <v>180</v>
      </c>
      <c r="M44" s="147" t="s">
        <v>180</v>
      </c>
      <c r="N44" s="148" t="s">
        <v>180</v>
      </c>
      <c r="O44" s="150" t="s">
        <v>180</v>
      </c>
      <c r="P44" s="151" t="s">
        <v>180</v>
      </c>
      <c r="Q44" s="147">
        <v>2</v>
      </c>
      <c r="R44" s="152" t="s">
        <v>180</v>
      </c>
      <c r="S44" s="148" t="s">
        <v>180</v>
      </c>
      <c r="T44" s="149">
        <v>7</v>
      </c>
      <c r="U44" s="145" t="s">
        <v>180</v>
      </c>
      <c r="V44" s="150" t="s">
        <v>180</v>
      </c>
      <c r="W44" s="151" t="s">
        <v>180</v>
      </c>
      <c r="X44" s="153" t="s">
        <v>180</v>
      </c>
      <c r="Y44" s="149" t="s">
        <v>180</v>
      </c>
      <c r="Z44" s="147">
        <v>7</v>
      </c>
      <c r="AA44" s="152">
        <v>45</v>
      </c>
      <c r="AB44" s="148">
        <v>1</v>
      </c>
      <c r="AC44" s="149" t="s">
        <v>180</v>
      </c>
      <c r="AD44">
        <f t="shared" si="0"/>
        <v>67</v>
      </c>
    </row>
    <row r="45" spans="1:30" ht="14" x14ac:dyDescent="0.15">
      <c r="A45" s="80" t="s">
        <v>277</v>
      </c>
      <c r="B45" s="145"/>
      <c r="C45" s="146"/>
      <c r="D45" s="147"/>
      <c r="E45" s="148">
        <v>1</v>
      </c>
      <c r="F45" s="146">
        <v>19</v>
      </c>
      <c r="G45" s="145">
        <v>1</v>
      </c>
      <c r="H45" s="149"/>
      <c r="I45" s="145"/>
      <c r="J45" s="149"/>
      <c r="K45" s="145"/>
      <c r="L45" s="146"/>
      <c r="M45" s="147"/>
      <c r="N45" s="148"/>
      <c r="O45" s="150"/>
      <c r="P45" s="151"/>
      <c r="Q45" s="147">
        <v>2</v>
      </c>
      <c r="R45" s="152"/>
      <c r="S45" s="148"/>
      <c r="T45" s="149"/>
      <c r="U45" s="145"/>
      <c r="V45" s="150"/>
      <c r="W45" s="151"/>
      <c r="X45" s="153">
        <v>1</v>
      </c>
      <c r="Y45" s="149"/>
      <c r="Z45" s="147"/>
      <c r="AA45" s="152"/>
      <c r="AB45" s="148"/>
      <c r="AC45" s="149">
        <v>7</v>
      </c>
      <c r="AD45">
        <f t="shared" si="0"/>
        <v>31</v>
      </c>
    </row>
    <row r="46" spans="1:30" ht="14" x14ac:dyDescent="0.15">
      <c r="A46" s="80" t="s">
        <v>268</v>
      </c>
      <c r="B46" s="145" t="s">
        <v>180</v>
      </c>
      <c r="C46" s="146" t="s">
        <v>180</v>
      </c>
      <c r="D46" s="147" t="s">
        <v>180</v>
      </c>
      <c r="E46" s="148" t="s">
        <v>180</v>
      </c>
      <c r="F46" s="146" t="s">
        <v>180</v>
      </c>
      <c r="G46" s="145" t="s">
        <v>180</v>
      </c>
      <c r="H46" s="149" t="s">
        <v>180</v>
      </c>
      <c r="I46" s="145" t="s">
        <v>180</v>
      </c>
      <c r="J46" s="149" t="s">
        <v>180</v>
      </c>
      <c r="K46" s="145" t="s">
        <v>180</v>
      </c>
      <c r="L46" s="146" t="s">
        <v>180</v>
      </c>
      <c r="M46" s="147" t="s">
        <v>180</v>
      </c>
      <c r="N46" s="148" t="s">
        <v>180</v>
      </c>
      <c r="O46" s="150" t="s">
        <v>180</v>
      </c>
      <c r="P46" s="151" t="s">
        <v>180</v>
      </c>
      <c r="Q46" s="147" t="s">
        <v>180</v>
      </c>
      <c r="R46" s="152" t="s">
        <v>180</v>
      </c>
      <c r="S46" s="148">
        <v>1</v>
      </c>
      <c r="T46" s="149" t="s">
        <v>180</v>
      </c>
      <c r="U46" s="145" t="s">
        <v>180</v>
      </c>
      <c r="V46" s="150" t="s">
        <v>180</v>
      </c>
      <c r="W46" s="151" t="s">
        <v>180</v>
      </c>
      <c r="X46" s="153" t="s">
        <v>180</v>
      </c>
      <c r="Y46" s="149" t="s">
        <v>180</v>
      </c>
      <c r="Z46" s="147" t="s">
        <v>180</v>
      </c>
      <c r="AA46" s="152" t="s">
        <v>180</v>
      </c>
      <c r="AB46" s="148" t="s">
        <v>180</v>
      </c>
      <c r="AC46" s="149" t="s">
        <v>180</v>
      </c>
      <c r="AD46">
        <f t="shared" si="0"/>
        <v>1</v>
      </c>
    </row>
    <row r="47" spans="1:30" ht="14" x14ac:dyDescent="0.15">
      <c r="A47" s="80" t="s">
        <v>269</v>
      </c>
      <c r="B47" s="145" t="s">
        <v>180</v>
      </c>
      <c r="C47" s="146" t="s">
        <v>180</v>
      </c>
      <c r="D47" s="147" t="s">
        <v>180</v>
      </c>
      <c r="E47" s="148" t="s">
        <v>180</v>
      </c>
      <c r="F47" s="146" t="s">
        <v>180</v>
      </c>
      <c r="G47" s="145" t="s">
        <v>180</v>
      </c>
      <c r="H47" s="149" t="s">
        <v>180</v>
      </c>
      <c r="I47" s="145" t="s">
        <v>180</v>
      </c>
      <c r="J47" s="149" t="s">
        <v>180</v>
      </c>
      <c r="K47" s="145" t="s">
        <v>180</v>
      </c>
      <c r="L47" s="146" t="s">
        <v>180</v>
      </c>
      <c r="M47" s="147" t="s">
        <v>180</v>
      </c>
      <c r="N47" s="148" t="s">
        <v>180</v>
      </c>
      <c r="O47" s="150" t="s">
        <v>180</v>
      </c>
      <c r="P47" s="151" t="s">
        <v>180</v>
      </c>
      <c r="Q47" s="147" t="s">
        <v>180</v>
      </c>
      <c r="R47" s="152" t="s">
        <v>180</v>
      </c>
      <c r="S47" s="148">
        <v>1</v>
      </c>
      <c r="T47" s="149" t="s">
        <v>180</v>
      </c>
      <c r="U47" s="145" t="s">
        <v>180</v>
      </c>
      <c r="V47" s="150" t="s">
        <v>180</v>
      </c>
      <c r="W47" s="151" t="s">
        <v>180</v>
      </c>
      <c r="X47" s="153" t="s">
        <v>180</v>
      </c>
      <c r="Y47" s="149" t="s">
        <v>180</v>
      </c>
      <c r="Z47" s="147" t="s">
        <v>180</v>
      </c>
      <c r="AA47" s="152" t="s">
        <v>180</v>
      </c>
      <c r="AB47" s="148" t="s">
        <v>180</v>
      </c>
      <c r="AC47" s="149" t="s">
        <v>180</v>
      </c>
      <c r="AD47">
        <f t="shared" si="0"/>
        <v>1</v>
      </c>
    </row>
    <row r="48" spans="1:30" ht="14" x14ac:dyDescent="0.15">
      <c r="A48" s="80" t="s">
        <v>75</v>
      </c>
      <c r="B48" s="145" t="s">
        <v>180</v>
      </c>
      <c r="C48" s="146" t="s">
        <v>180</v>
      </c>
      <c r="D48" s="147" t="s">
        <v>180</v>
      </c>
      <c r="E48" s="148" t="s">
        <v>180</v>
      </c>
      <c r="F48" s="146" t="s">
        <v>180</v>
      </c>
      <c r="G48" s="145" t="s">
        <v>180</v>
      </c>
      <c r="H48" s="149" t="s">
        <v>180</v>
      </c>
      <c r="I48" s="145" t="s">
        <v>180</v>
      </c>
      <c r="J48" s="149" t="s">
        <v>180</v>
      </c>
      <c r="K48" s="145" t="s">
        <v>180</v>
      </c>
      <c r="L48" s="146" t="s">
        <v>180</v>
      </c>
      <c r="M48" s="147" t="s">
        <v>180</v>
      </c>
      <c r="N48" s="148" t="s">
        <v>180</v>
      </c>
      <c r="O48" s="150" t="s">
        <v>180</v>
      </c>
      <c r="P48" s="151" t="s">
        <v>180</v>
      </c>
      <c r="Q48" s="147" t="s">
        <v>180</v>
      </c>
      <c r="R48" s="152" t="s">
        <v>180</v>
      </c>
      <c r="S48" s="148" t="s">
        <v>180</v>
      </c>
      <c r="T48" s="149" t="s">
        <v>180</v>
      </c>
      <c r="U48" s="145" t="s">
        <v>180</v>
      </c>
      <c r="V48" s="150" t="s">
        <v>180</v>
      </c>
      <c r="W48" s="151" t="s">
        <v>180</v>
      </c>
      <c r="X48" s="153" t="s">
        <v>180</v>
      </c>
      <c r="Y48" s="149" t="s">
        <v>180</v>
      </c>
      <c r="Z48" s="147" t="s">
        <v>180</v>
      </c>
      <c r="AA48" s="152" t="s">
        <v>180</v>
      </c>
      <c r="AB48" s="148" t="s">
        <v>180</v>
      </c>
      <c r="AC48" s="149">
        <v>1</v>
      </c>
      <c r="AD48">
        <f t="shared" si="0"/>
        <v>1</v>
      </c>
    </row>
    <row r="49" spans="1:30" ht="14" x14ac:dyDescent="0.15">
      <c r="A49" s="80" t="s">
        <v>76</v>
      </c>
      <c r="B49" s="145" t="s">
        <v>180</v>
      </c>
      <c r="C49" s="146" t="s">
        <v>180</v>
      </c>
      <c r="D49" s="147" t="s">
        <v>180</v>
      </c>
      <c r="E49" s="148" t="s">
        <v>180</v>
      </c>
      <c r="F49" s="146" t="s">
        <v>180</v>
      </c>
      <c r="G49" s="145">
        <v>5</v>
      </c>
      <c r="H49" s="149" t="s">
        <v>180</v>
      </c>
      <c r="I49" s="145" t="s">
        <v>180</v>
      </c>
      <c r="J49" s="149" t="s">
        <v>180</v>
      </c>
      <c r="K49" s="145" t="s">
        <v>180</v>
      </c>
      <c r="L49" s="146" t="s">
        <v>180</v>
      </c>
      <c r="M49" s="147" t="s">
        <v>180</v>
      </c>
      <c r="N49" s="148" t="s">
        <v>180</v>
      </c>
      <c r="O49" s="150" t="s">
        <v>180</v>
      </c>
      <c r="P49" s="151" t="s">
        <v>180</v>
      </c>
      <c r="Q49" s="147" t="s">
        <v>180</v>
      </c>
      <c r="R49" s="152" t="s">
        <v>180</v>
      </c>
      <c r="S49" s="148" t="s">
        <v>180</v>
      </c>
      <c r="T49" s="149" t="s">
        <v>180</v>
      </c>
      <c r="U49" s="145" t="s">
        <v>180</v>
      </c>
      <c r="V49" s="150" t="s">
        <v>180</v>
      </c>
      <c r="W49" s="151" t="s">
        <v>180</v>
      </c>
      <c r="X49" s="153" t="s">
        <v>180</v>
      </c>
      <c r="Y49" s="149" t="s">
        <v>180</v>
      </c>
      <c r="Z49" s="147" t="s">
        <v>180</v>
      </c>
      <c r="AA49" s="152" t="s">
        <v>180</v>
      </c>
      <c r="AB49" s="148" t="s">
        <v>180</v>
      </c>
      <c r="AC49" s="149" t="s">
        <v>180</v>
      </c>
      <c r="AD49">
        <f t="shared" si="0"/>
        <v>5</v>
      </c>
    </row>
    <row r="50" spans="1:30" ht="14" x14ac:dyDescent="0.15">
      <c r="A50" s="80" t="s">
        <v>86</v>
      </c>
      <c r="B50" s="145" t="s">
        <v>180</v>
      </c>
      <c r="C50" s="146" t="s">
        <v>180</v>
      </c>
      <c r="D50" s="147" t="s">
        <v>180</v>
      </c>
      <c r="E50" s="148" t="s">
        <v>180</v>
      </c>
      <c r="F50" s="146" t="s">
        <v>180</v>
      </c>
      <c r="G50" s="145" t="s">
        <v>180</v>
      </c>
      <c r="H50" s="149" t="s">
        <v>180</v>
      </c>
      <c r="I50" s="145" t="s">
        <v>180</v>
      </c>
      <c r="J50" s="149" t="s">
        <v>180</v>
      </c>
      <c r="K50" s="145" t="s">
        <v>180</v>
      </c>
      <c r="L50" s="146" t="s">
        <v>180</v>
      </c>
      <c r="M50" s="147">
        <v>11</v>
      </c>
      <c r="N50" s="148">
        <v>3</v>
      </c>
      <c r="O50" s="150" t="s">
        <v>180</v>
      </c>
      <c r="P50" s="151" t="s">
        <v>180</v>
      </c>
      <c r="Q50" s="147" t="s">
        <v>180</v>
      </c>
      <c r="R50" s="152" t="s">
        <v>180</v>
      </c>
      <c r="S50" s="148" t="s">
        <v>180</v>
      </c>
      <c r="T50" s="149" t="s">
        <v>180</v>
      </c>
      <c r="U50" s="145" t="s">
        <v>180</v>
      </c>
      <c r="V50" s="150" t="s">
        <v>180</v>
      </c>
      <c r="W50" s="151" t="s">
        <v>180</v>
      </c>
      <c r="X50" s="153" t="s">
        <v>180</v>
      </c>
      <c r="Y50" s="149" t="s">
        <v>180</v>
      </c>
      <c r="Z50" s="147" t="s">
        <v>180</v>
      </c>
      <c r="AA50" s="152" t="s">
        <v>180</v>
      </c>
      <c r="AB50" s="148" t="s">
        <v>180</v>
      </c>
      <c r="AC50" s="149">
        <v>7</v>
      </c>
      <c r="AD50">
        <f t="shared" si="0"/>
        <v>21</v>
      </c>
    </row>
    <row r="51" spans="1:30" ht="14" x14ac:dyDescent="0.15">
      <c r="A51" s="80" t="s">
        <v>88</v>
      </c>
      <c r="B51" s="145">
        <v>11</v>
      </c>
      <c r="C51" s="146" t="s">
        <v>180</v>
      </c>
      <c r="D51" s="147" t="s">
        <v>180</v>
      </c>
      <c r="E51" s="148" t="s">
        <v>180</v>
      </c>
      <c r="F51" s="146">
        <v>2</v>
      </c>
      <c r="G51" s="145">
        <v>4</v>
      </c>
      <c r="H51" s="149" t="s">
        <v>180</v>
      </c>
      <c r="I51" s="145" t="s">
        <v>180</v>
      </c>
      <c r="J51" s="149" t="s">
        <v>180</v>
      </c>
      <c r="K51" s="145" t="s">
        <v>180</v>
      </c>
      <c r="L51" s="146" t="s">
        <v>180</v>
      </c>
      <c r="M51" s="147">
        <v>1</v>
      </c>
      <c r="N51" s="148">
        <v>5</v>
      </c>
      <c r="O51" s="150" t="s">
        <v>180</v>
      </c>
      <c r="P51" s="151">
        <v>1</v>
      </c>
      <c r="Q51" s="147">
        <v>521</v>
      </c>
      <c r="R51" s="152" t="s">
        <v>180</v>
      </c>
      <c r="S51" s="148">
        <v>4</v>
      </c>
      <c r="T51" s="149" t="s">
        <v>180</v>
      </c>
      <c r="U51" s="145" t="s">
        <v>180</v>
      </c>
      <c r="V51" s="150" t="s">
        <v>180</v>
      </c>
      <c r="W51" s="151">
        <v>1</v>
      </c>
      <c r="X51" s="153" t="s">
        <v>180</v>
      </c>
      <c r="Y51" s="149" t="s">
        <v>180</v>
      </c>
      <c r="Z51" s="147" t="s">
        <v>180</v>
      </c>
      <c r="AA51" s="152" t="s">
        <v>180</v>
      </c>
      <c r="AB51" s="148">
        <v>4</v>
      </c>
      <c r="AC51" s="149">
        <v>4</v>
      </c>
      <c r="AD51">
        <f t="shared" si="0"/>
        <v>558</v>
      </c>
    </row>
    <row r="52" spans="1:30" ht="14" x14ac:dyDescent="0.15">
      <c r="A52" s="80" t="s">
        <v>89</v>
      </c>
      <c r="B52" s="145" t="s">
        <v>180</v>
      </c>
      <c r="C52" s="146" t="s">
        <v>180</v>
      </c>
      <c r="D52" s="147" t="s">
        <v>180</v>
      </c>
      <c r="E52" s="148">
        <v>4</v>
      </c>
      <c r="F52" s="146" t="s">
        <v>180</v>
      </c>
      <c r="G52" s="145" t="s">
        <v>180</v>
      </c>
      <c r="H52" s="149" t="s">
        <v>180</v>
      </c>
      <c r="I52" s="145" t="s">
        <v>180</v>
      </c>
      <c r="J52" s="149" t="s">
        <v>180</v>
      </c>
      <c r="K52" s="145" t="s">
        <v>180</v>
      </c>
      <c r="L52" s="146" t="s">
        <v>180</v>
      </c>
      <c r="M52" s="147" t="s">
        <v>180</v>
      </c>
      <c r="N52" s="148" t="s">
        <v>180</v>
      </c>
      <c r="O52" s="150" t="s">
        <v>180</v>
      </c>
      <c r="P52" s="151" t="s">
        <v>180</v>
      </c>
      <c r="Q52" s="147" t="s">
        <v>180</v>
      </c>
      <c r="R52" s="152" t="s">
        <v>180</v>
      </c>
      <c r="S52" s="148" t="s">
        <v>180</v>
      </c>
      <c r="T52" s="149" t="s">
        <v>180</v>
      </c>
      <c r="U52" s="145" t="s">
        <v>180</v>
      </c>
      <c r="V52" s="150">
        <v>2</v>
      </c>
      <c r="W52" s="151">
        <v>6</v>
      </c>
      <c r="X52" s="153" t="s">
        <v>180</v>
      </c>
      <c r="Y52" s="149" t="s">
        <v>180</v>
      </c>
      <c r="Z52" s="147" t="s">
        <v>180</v>
      </c>
      <c r="AA52" s="152" t="s">
        <v>180</v>
      </c>
      <c r="AB52" s="148">
        <v>1</v>
      </c>
      <c r="AC52" s="149" t="s">
        <v>180</v>
      </c>
      <c r="AD52">
        <f t="shared" si="0"/>
        <v>13</v>
      </c>
    </row>
    <row r="53" spans="1:30" ht="14" x14ac:dyDescent="0.15">
      <c r="A53" s="80" t="s">
        <v>289</v>
      </c>
      <c r="B53" s="145"/>
      <c r="C53" s="146"/>
      <c r="D53" s="147"/>
      <c r="E53" s="148"/>
      <c r="F53" s="146"/>
      <c r="G53" s="145"/>
      <c r="H53" s="149"/>
      <c r="I53" s="145"/>
      <c r="J53" s="149"/>
      <c r="K53" s="145"/>
      <c r="L53" s="146"/>
      <c r="M53" s="147"/>
      <c r="N53" s="148"/>
      <c r="O53" s="150"/>
      <c r="P53" s="151"/>
      <c r="Q53" s="147"/>
      <c r="R53" s="152"/>
      <c r="S53" s="148"/>
      <c r="T53" s="149"/>
      <c r="U53" s="145"/>
      <c r="V53" s="150"/>
      <c r="W53" s="151"/>
      <c r="X53" s="153"/>
      <c r="Y53" s="149"/>
      <c r="Z53" s="147"/>
      <c r="AA53" s="152">
        <v>2</v>
      </c>
      <c r="AB53" s="148"/>
      <c r="AC53" s="149"/>
      <c r="AD53">
        <f t="shared" si="0"/>
        <v>2</v>
      </c>
    </row>
    <row r="54" spans="1:30" ht="14" x14ac:dyDescent="0.15">
      <c r="A54" s="80" t="s">
        <v>290</v>
      </c>
      <c r="B54" s="145"/>
      <c r="C54" s="146"/>
      <c r="D54" s="147"/>
      <c r="E54" s="148"/>
      <c r="F54" s="146"/>
      <c r="G54" s="145"/>
      <c r="H54" s="149"/>
      <c r="I54" s="145"/>
      <c r="J54" s="149"/>
      <c r="K54" s="145"/>
      <c r="L54" s="146"/>
      <c r="M54" s="147"/>
      <c r="N54" s="148"/>
      <c r="O54" s="150"/>
      <c r="P54" s="151"/>
      <c r="Q54" s="147"/>
      <c r="R54" s="152"/>
      <c r="S54" s="148"/>
      <c r="T54" s="149"/>
      <c r="U54" s="145"/>
      <c r="V54" s="150"/>
      <c r="W54" s="151"/>
      <c r="X54" s="153"/>
      <c r="Y54" s="149"/>
      <c r="Z54" s="147"/>
      <c r="AA54" s="152"/>
      <c r="AB54" s="148"/>
      <c r="AC54" s="149">
        <v>2</v>
      </c>
      <c r="AD54">
        <f t="shared" si="0"/>
        <v>2</v>
      </c>
    </row>
    <row r="55" spans="1:30" ht="14" x14ac:dyDescent="0.15">
      <c r="A55" s="80" t="s">
        <v>92</v>
      </c>
      <c r="B55" s="145" t="s">
        <v>180</v>
      </c>
      <c r="C55" s="146" t="s">
        <v>180</v>
      </c>
      <c r="D55" s="147" t="s">
        <v>180</v>
      </c>
      <c r="E55" s="148">
        <v>1</v>
      </c>
      <c r="F55" s="146" t="s">
        <v>180</v>
      </c>
      <c r="G55" s="145" t="s">
        <v>180</v>
      </c>
      <c r="H55" s="149" t="s">
        <v>180</v>
      </c>
      <c r="I55" s="145" t="s">
        <v>180</v>
      </c>
      <c r="J55" s="149" t="s">
        <v>180</v>
      </c>
      <c r="K55" s="145" t="s">
        <v>180</v>
      </c>
      <c r="L55" s="146" t="s">
        <v>180</v>
      </c>
      <c r="M55" s="147" t="s">
        <v>180</v>
      </c>
      <c r="N55" s="148">
        <v>1</v>
      </c>
      <c r="O55" s="150" t="s">
        <v>180</v>
      </c>
      <c r="P55" s="151" t="s">
        <v>180</v>
      </c>
      <c r="Q55" s="147" t="s">
        <v>180</v>
      </c>
      <c r="R55" s="152" t="s">
        <v>180</v>
      </c>
      <c r="S55" s="148" t="s">
        <v>180</v>
      </c>
      <c r="T55" s="149" t="s">
        <v>180</v>
      </c>
      <c r="U55" s="145" t="s">
        <v>180</v>
      </c>
      <c r="V55" s="150" t="s">
        <v>180</v>
      </c>
      <c r="W55" s="151" t="s">
        <v>180</v>
      </c>
      <c r="X55" s="153" t="s">
        <v>180</v>
      </c>
      <c r="Y55" s="149" t="s">
        <v>180</v>
      </c>
      <c r="Z55" s="147" t="s">
        <v>180</v>
      </c>
      <c r="AA55" s="152" t="s">
        <v>180</v>
      </c>
      <c r="AB55" s="148" t="s">
        <v>180</v>
      </c>
      <c r="AC55" s="149" t="s">
        <v>180</v>
      </c>
      <c r="AD55">
        <f t="shared" si="0"/>
        <v>2</v>
      </c>
    </row>
    <row r="56" spans="1:30" ht="14" x14ac:dyDescent="0.15">
      <c r="A56" s="80" t="s">
        <v>93</v>
      </c>
      <c r="B56" s="145" t="s">
        <v>180</v>
      </c>
      <c r="C56" s="146" t="s">
        <v>180</v>
      </c>
      <c r="D56" s="147">
        <v>2</v>
      </c>
      <c r="E56" s="148" t="s">
        <v>180</v>
      </c>
      <c r="F56" s="146">
        <v>2</v>
      </c>
      <c r="G56" s="145" t="s">
        <v>180</v>
      </c>
      <c r="H56" s="149" t="s">
        <v>180</v>
      </c>
      <c r="I56" s="145" t="s">
        <v>180</v>
      </c>
      <c r="J56" s="149" t="s">
        <v>180</v>
      </c>
      <c r="K56" s="145" t="s">
        <v>180</v>
      </c>
      <c r="L56" s="146" t="s">
        <v>180</v>
      </c>
      <c r="M56" s="147">
        <v>7</v>
      </c>
      <c r="N56" s="148" t="s">
        <v>180</v>
      </c>
      <c r="O56" s="150" t="s">
        <v>180</v>
      </c>
      <c r="P56" s="151" t="s">
        <v>180</v>
      </c>
      <c r="Q56" s="147" t="s">
        <v>180</v>
      </c>
      <c r="R56" s="152" t="s">
        <v>180</v>
      </c>
      <c r="S56" s="148" t="s">
        <v>180</v>
      </c>
      <c r="T56" s="149" t="s">
        <v>180</v>
      </c>
      <c r="U56" s="145">
        <v>1</v>
      </c>
      <c r="V56" s="150" t="s">
        <v>180</v>
      </c>
      <c r="W56" s="151" t="s">
        <v>180</v>
      </c>
      <c r="X56" s="153" t="s">
        <v>180</v>
      </c>
      <c r="Y56" s="149" t="s">
        <v>180</v>
      </c>
      <c r="Z56" s="147" t="s">
        <v>180</v>
      </c>
      <c r="AA56" s="152" t="s">
        <v>180</v>
      </c>
      <c r="AB56" s="148" t="s">
        <v>180</v>
      </c>
      <c r="AC56" s="149" t="s">
        <v>180</v>
      </c>
      <c r="AD56">
        <f t="shared" si="0"/>
        <v>12</v>
      </c>
    </row>
    <row r="57" spans="1:30" ht="14" x14ac:dyDescent="0.15">
      <c r="A57" s="80" t="s">
        <v>285</v>
      </c>
      <c r="B57" s="145"/>
      <c r="C57" s="146"/>
      <c r="D57" s="147">
        <v>1</v>
      </c>
      <c r="E57" s="148"/>
      <c r="F57" s="146"/>
      <c r="G57" s="145"/>
      <c r="H57" s="149"/>
      <c r="I57" s="145"/>
      <c r="J57" s="149"/>
      <c r="K57" s="145"/>
      <c r="L57" s="146"/>
      <c r="M57" s="147">
        <v>3</v>
      </c>
      <c r="N57" s="148"/>
      <c r="O57" s="150"/>
      <c r="P57" s="151"/>
      <c r="Q57" s="147"/>
      <c r="R57" s="152"/>
      <c r="S57" s="148"/>
      <c r="T57" s="149"/>
      <c r="U57" s="145"/>
      <c r="V57" s="150"/>
      <c r="W57" s="151"/>
      <c r="X57" s="153"/>
      <c r="Y57" s="149"/>
      <c r="Z57" s="147"/>
      <c r="AA57" s="152"/>
      <c r="AB57" s="148"/>
      <c r="AC57" s="149"/>
      <c r="AD57">
        <f t="shared" si="0"/>
        <v>4</v>
      </c>
    </row>
    <row r="58" spans="1:30" ht="14" x14ac:dyDescent="0.15">
      <c r="A58" s="80" t="s">
        <v>286</v>
      </c>
      <c r="B58" s="145"/>
      <c r="C58" s="146"/>
      <c r="D58" s="147"/>
      <c r="E58" s="148">
        <v>2</v>
      </c>
      <c r="F58" s="146"/>
      <c r="G58" s="145"/>
      <c r="H58" s="149"/>
      <c r="I58" s="145"/>
      <c r="J58" s="149"/>
      <c r="K58" s="145"/>
      <c r="L58" s="146"/>
      <c r="M58" s="147"/>
      <c r="N58" s="148"/>
      <c r="O58" s="150"/>
      <c r="P58" s="151"/>
      <c r="Q58" s="147"/>
      <c r="R58" s="152"/>
      <c r="S58" s="148"/>
      <c r="T58" s="149"/>
      <c r="U58" s="145"/>
      <c r="V58" s="150"/>
      <c r="W58" s="151"/>
      <c r="X58" s="153"/>
      <c r="Y58" s="149"/>
      <c r="Z58" s="147"/>
      <c r="AA58" s="152"/>
      <c r="AB58" s="148"/>
      <c r="AC58" s="149"/>
      <c r="AD58">
        <f t="shared" si="0"/>
        <v>2</v>
      </c>
    </row>
    <row r="59" spans="1:30" ht="14" x14ac:dyDescent="0.15">
      <c r="A59" s="80" t="s">
        <v>96</v>
      </c>
      <c r="B59" s="145" t="s">
        <v>180</v>
      </c>
      <c r="C59" s="146" t="s">
        <v>180</v>
      </c>
      <c r="D59" s="147" t="s">
        <v>180</v>
      </c>
      <c r="E59" s="148">
        <v>40</v>
      </c>
      <c r="F59" s="146" t="s">
        <v>180</v>
      </c>
      <c r="G59" s="145" t="s">
        <v>180</v>
      </c>
      <c r="H59" s="149" t="s">
        <v>180</v>
      </c>
      <c r="I59" s="145" t="s">
        <v>180</v>
      </c>
      <c r="J59" s="149" t="s">
        <v>180</v>
      </c>
      <c r="K59" s="145" t="s">
        <v>180</v>
      </c>
      <c r="L59" s="146" t="s">
        <v>180</v>
      </c>
      <c r="M59" s="147" t="s">
        <v>180</v>
      </c>
      <c r="N59" s="148" t="s">
        <v>180</v>
      </c>
      <c r="O59" s="150" t="s">
        <v>180</v>
      </c>
      <c r="P59" s="151" t="s">
        <v>180</v>
      </c>
      <c r="Q59" s="147" t="s">
        <v>180</v>
      </c>
      <c r="R59" s="152" t="s">
        <v>180</v>
      </c>
      <c r="S59" s="148">
        <v>45</v>
      </c>
      <c r="T59" s="149" t="s">
        <v>180</v>
      </c>
      <c r="U59" s="145" t="s">
        <v>180</v>
      </c>
      <c r="V59" s="150" t="s">
        <v>180</v>
      </c>
      <c r="W59" s="151">
        <v>60</v>
      </c>
      <c r="X59" s="153" t="s">
        <v>180</v>
      </c>
      <c r="Y59" s="149" t="s">
        <v>180</v>
      </c>
      <c r="Z59" s="147" t="s">
        <v>180</v>
      </c>
      <c r="AA59" s="152" t="s">
        <v>180</v>
      </c>
      <c r="AB59" s="148" t="s">
        <v>180</v>
      </c>
      <c r="AC59" s="149">
        <v>13</v>
      </c>
      <c r="AD59">
        <f t="shared" si="0"/>
        <v>158</v>
      </c>
    </row>
    <row r="60" spans="1:30" ht="14" x14ac:dyDescent="0.15">
      <c r="A60" s="80" t="s">
        <v>98</v>
      </c>
      <c r="B60" s="145" t="s">
        <v>180</v>
      </c>
      <c r="C60" s="146" t="s">
        <v>180</v>
      </c>
      <c r="D60" s="147" t="s">
        <v>180</v>
      </c>
      <c r="E60" s="148" t="s">
        <v>180</v>
      </c>
      <c r="F60" s="146">
        <v>5</v>
      </c>
      <c r="G60" s="145" t="s">
        <v>180</v>
      </c>
      <c r="H60" s="149" t="s">
        <v>180</v>
      </c>
      <c r="I60" s="145" t="s">
        <v>180</v>
      </c>
      <c r="J60" s="149" t="s">
        <v>180</v>
      </c>
      <c r="K60" s="145" t="s">
        <v>180</v>
      </c>
      <c r="L60" s="146" t="s">
        <v>180</v>
      </c>
      <c r="M60" s="147" t="s">
        <v>180</v>
      </c>
      <c r="N60" s="148" t="s">
        <v>180</v>
      </c>
      <c r="O60" s="150" t="s">
        <v>180</v>
      </c>
      <c r="P60" s="151" t="s">
        <v>180</v>
      </c>
      <c r="Q60" s="147" t="s">
        <v>180</v>
      </c>
      <c r="R60" s="152" t="s">
        <v>180</v>
      </c>
      <c r="S60" s="148" t="s">
        <v>180</v>
      </c>
      <c r="T60" s="149" t="s">
        <v>180</v>
      </c>
      <c r="U60" s="145" t="s">
        <v>180</v>
      </c>
      <c r="V60" s="150" t="s">
        <v>180</v>
      </c>
      <c r="W60" s="151" t="s">
        <v>180</v>
      </c>
      <c r="X60" s="153" t="s">
        <v>180</v>
      </c>
      <c r="Y60" s="149" t="s">
        <v>180</v>
      </c>
      <c r="Z60" s="147" t="s">
        <v>180</v>
      </c>
      <c r="AA60" s="152">
        <v>47</v>
      </c>
      <c r="AB60" s="148" t="s">
        <v>180</v>
      </c>
      <c r="AC60" s="149" t="s">
        <v>180</v>
      </c>
      <c r="AD60">
        <f t="shared" si="0"/>
        <v>52</v>
      </c>
    </row>
    <row r="61" spans="1:30" ht="14" x14ac:dyDescent="0.15">
      <c r="A61" s="80" t="s">
        <v>0</v>
      </c>
      <c r="B61" s="145" t="s">
        <v>180</v>
      </c>
      <c r="C61" s="146" t="s">
        <v>180</v>
      </c>
      <c r="D61" s="147" t="s">
        <v>180</v>
      </c>
      <c r="E61" s="148" t="s">
        <v>180</v>
      </c>
      <c r="F61" s="146" t="s">
        <v>180</v>
      </c>
      <c r="G61" s="145" t="s">
        <v>180</v>
      </c>
      <c r="H61" s="149" t="s">
        <v>180</v>
      </c>
      <c r="I61" s="145" t="s">
        <v>180</v>
      </c>
      <c r="J61" s="149" t="s">
        <v>180</v>
      </c>
      <c r="K61" s="145" t="s">
        <v>180</v>
      </c>
      <c r="L61" s="146" t="s">
        <v>180</v>
      </c>
      <c r="M61" s="147" t="s">
        <v>180</v>
      </c>
      <c r="N61" s="148" t="s">
        <v>180</v>
      </c>
      <c r="O61" s="150" t="s">
        <v>180</v>
      </c>
      <c r="P61" s="151" t="s">
        <v>180</v>
      </c>
      <c r="Q61" s="147" t="s">
        <v>180</v>
      </c>
      <c r="R61" s="152" t="s">
        <v>180</v>
      </c>
      <c r="S61" s="148">
        <v>5</v>
      </c>
      <c r="T61" s="149" t="s">
        <v>180</v>
      </c>
      <c r="U61" s="145" t="s">
        <v>180</v>
      </c>
      <c r="V61" s="150" t="s">
        <v>180</v>
      </c>
      <c r="W61" s="151" t="s">
        <v>180</v>
      </c>
      <c r="X61" s="153" t="s">
        <v>180</v>
      </c>
      <c r="Y61" s="149" t="s">
        <v>180</v>
      </c>
      <c r="Z61" s="147" t="s">
        <v>180</v>
      </c>
      <c r="AA61" s="152" t="s">
        <v>180</v>
      </c>
      <c r="AB61" s="148" t="s">
        <v>180</v>
      </c>
      <c r="AC61" s="149" t="s">
        <v>180</v>
      </c>
      <c r="AD61">
        <f t="shared" si="0"/>
        <v>5</v>
      </c>
    </row>
    <row r="62" spans="1:30" ht="14" x14ac:dyDescent="0.15">
      <c r="A62" s="80" t="s">
        <v>2</v>
      </c>
      <c r="B62" s="145" t="s">
        <v>180</v>
      </c>
      <c r="C62" s="146" t="s">
        <v>180</v>
      </c>
      <c r="D62" s="147" t="s">
        <v>180</v>
      </c>
      <c r="E62" s="148" t="s">
        <v>180</v>
      </c>
      <c r="F62" s="146" t="s">
        <v>180</v>
      </c>
      <c r="G62" s="145">
        <v>7</v>
      </c>
      <c r="H62" s="149" t="s">
        <v>180</v>
      </c>
      <c r="I62" s="145" t="s">
        <v>180</v>
      </c>
      <c r="J62" s="149" t="s">
        <v>180</v>
      </c>
      <c r="K62" s="145" t="s">
        <v>180</v>
      </c>
      <c r="L62" s="146" t="s">
        <v>180</v>
      </c>
      <c r="M62" s="147" t="s">
        <v>180</v>
      </c>
      <c r="N62" s="148">
        <v>5</v>
      </c>
      <c r="O62" s="150" t="s">
        <v>180</v>
      </c>
      <c r="P62" s="151" t="s">
        <v>180</v>
      </c>
      <c r="Q62" s="147" t="s">
        <v>180</v>
      </c>
      <c r="R62" s="152" t="s">
        <v>180</v>
      </c>
      <c r="S62" s="148" t="s">
        <v>180</v>
      </c>
      <c r="T62" s="149" t="s">
        <v>180</v>
      </c>
      <c r="U62" s="145" t="s">
        <v>180</v>
      </c>
      <c r="V62" s="150" t="s">
        <v>180</v>
      </c>
      <c r="W62" s="151" t="s">
        <v>180</v>
      </c>
      <c r="X62" s="153" t="s">
        <v>180</v>
      </c>
      <c r="Y62" s="149" t="s">
        <v>180</v>
      </c>
      <c r="Z62" s="147" t="s">
        <v>180</v>
      </c>
      <c r="AA62" s="152" t="s">
        <v>180</v>
      </c>
      <c r="AB62" s="148" t="s">
        <v>180</v>
      </c>
      <c r="AC62" s="149" t="s">
        <v>180</v>
      </c>
      <c r="AD62">
        <f t="shared" si="0"/>
        <v>12</v>
      </c>
    </row>
    <row r="63" spans="1:30" ht="14" x14ac:dyDescent="0.15">
      <c r="A63" s="80" t="s">
        <v>3</v>
      </c>
      <c r="B63" s="145" t="s">
        <v>180</v>
      </c>
      <c r="C63" s="146" t="s">
        <v>180</v>
      </c>
      <c r="D63" s="147" t="s">
        <v>180</v>
      </c>
      <c r="E63" s="148">
        <v>12</v>
      </c>
      <c r="F63" s="146" t="s">
        <v>180</v>
      </c>
      <c r="G63" s="145">
        <v>6</v>
      </c>
      <c r="H63" s="149">
        <v>1</v>
      </c>
      <c r="I63" s="145" t="s">
        <v>180</v>
      </c>
      <c r="J63" s="149" t="s">
        <v>180</v>
      </c>
      <c r="K63" s="145" t="s">
        <v>180</v>
      </c>
      <c r="L63" s="146">
        <v>6</v>
      </c>
      <c r="M63" s="147">
        <v>1</v>
      </c>
      <c r="N63" s="148">
        <v>1</v>
      </c>
      <c r="O63" s="150" t="s">
        <v>180</v>
      </c>
      <c r="P63" s="151" t="s">
        <v>180</v>
      </c>
      <c r="Q63" s="147">
        <v>423</v>
      </c>
      <c r="R63" s="152" t="s">
        <v>180</v>
      </c>
      <c r="S63" s="148">
        <v>33</v>
      </c>
      <c r="T63" s="149" t="s">
        <v>180</v>
      </c>
      <c r="U63" s="145" t="s">
        <v>180</v>
      </c>
      <c r="V63" s="150" t="s">
        <v>180</v>
      </c>
      <c r="W63" s="151">
        <v>1</v>
      </c>
      <c r="X63" s="153">
        <v>7</v>
      </c>
      <c r="Y63" s="149">
        <v>1</v>
      </c>
      <c r="Z63" s="147" t="s">
        <v>180</v>
      </c>
      <c r="AA63" s="152">
        <v>11</v>
      </c>
      <c r="AB63" s="148">
        <v>6</v>
      </c>
      <c r="AC63" s="149">
        <v>4</v>
      </c>
      <c r="AD63">
        <f t="shared" si="0"/>
        <v>513</v>
      </c>
    </row>
    <row r="64" spans="1:30" ht="15" x14ac:dyDescent="0.15">
      <c r="A64" s="83" t="s">
        <v>4</v>
      </c>
      <c r="B64" s="145" t="s">
        <v>180</v>
      </c>
      <c r="C64" s="146" t="s">
        <v>180</v>
      </c>
      <c r="D64" s="147" t="s">
        <v>180</v>
      </c>
      <c r="E64" s="148" t="s">
        <v>180</v>
      </c>
      <c r="F64" s="146" t="s">
        <v>180</v>
      </c>
      <c r="G64" s="145" t="s">
        <v>180</v>
      </c>
      <c r="H64" s="149" t="s">
        <v>180</v>
      </c>
      <c r="I64" s="145" t="s">
        <v>180</v>
      </c>
      <c r="J64" s="149" t="s">
        <v>180</v>
      </c>
      <c r="K64" s="145" t="s">
        <v>180</v>
      </c>
      <c r="L64" s="146" t="s">
        <v>180</v>
      </c>
      <c r="M64" s="147" t="s">
        <v>180</v>
      </c>
      <c r="N64" s="148" t="s">
        <v>180</v>
      </c>
      <c r="O64" s="150" t="s">
        <v>180</v>
      </c>
      <c r="P64" s="151" t="s">
        <v>180</v>
      </c>
      <c r="Q64" s="147" t="s">
        <v>180</v>
      </c>
      <c r="R64" s="152" t="s">
        <v>180</v>
      </c>
      <c r="S64" s="148" t="s">
        <v>180</v>
      </c>
      <c r="T64" s="149" t="s">
        <v>180</v>
      </c>
      <c r="U64" s="145" t="s">
        <v>180</v>
      </c>
      <c r="V64" s="150" t="s">
        <v>180</v>
      </c>
      <c r="W64" s="151" t="s">
        <v>180</v>
      </c>
      <c r="X64" s="153" t="s">
        <v>180</v>
      </c>
      <c r="Y64" s="149" t="s">
        <v>180</v>
      </c>
      <c r="Z64" s="147" t="s">
        <v>180</v>
      </c>
      <c r="AA64" s="152" t="s">
        <v>180</v>
      </c>
      <c r="AB64" s="148" t="s">
        <v>180</v>
      </c>
      <c r="AC64" s="149" t="s">
        <v>180</v>
      </c>
      <c r="AD64">
        <f t="shared" si="0"/>
        <v>0</v>
      </c>
    </row>
    <row r="65" spans="1:30" ht="14" x14ac:dyDescent="0.15">
      <c r="A65" s="80" t="s">
        <v>5</v>
      </c>
      <c r="B65" s="145" t="s">
        <v>180</v>
      </c>
      <c r="C65" s="146" t="s">
        <v>180</v>
      </c>
      <c r="D65" s="147" t="s">
        <v>180</v>
      </c>
      <c r="E65" s="148" t="s">
        <v>180</v>
      </c>
      <c r="F65" s="146" t="s">
        <v>180</v>
      </c>
      <c r="G65" s="145" t="s">
        <v>180</v>
      </c>
      <c r="H65" s="149" t="s">
        <v>180</v>
      </c>
      <c r="I65" s="145" t="s">
        <v>180</v>
      </c>
      <c r="J65" s="149" t="s">
        <v>180</v>
      </c>
      <c r="K65" s="145" t="s">
        <v>180</v>
      </c>
      <c r="L65" s="146" t="s">
        <v>180</v>
      </c>
      <c r="M65" s="147" t="s">
        <v>180</v>
      </c>
      <c r="N65" s="148" t="s">
        <v>180</v>
      </c>
      <c r="O65" s="150" t="s">
        <v>180</v>
      </c>
      <c r="P65" s="151" t="s">
        <v>180</v>
      </c>
      <c r="Q65" s="147" t="s">
        <v>180</v>
      </c>
      <c r="R65" s="152" t="s">
        <v>180</v>
      </c>
      <c r="S65" s="148" t="s">
        <v>180</v>
      </c>
      <c r="T65" s="149" t="s">
        <v>180</v>
      </c>
      <c r="U65" s="145" t="s">
        <v>180</v>
      </c>
      <c r="V65" s="150" t="s">
        <v>180</v>
      </c>
      <c r="W65" s="151" t="s">
        <v>180</v>
      </c>
      <c r="X65" s="153">
        <v>4</v>
      </c>
      <c r="Y65" s="149" t="s">
        <v>180</v>
      </c>
      <c r="Z65" s="147" t="s">
        <v>180</v>
      </c>
      <c r="AA65" s="152" t="s">
        <v>180</v>
      </c>
      <c r="AB65" s="148" t="s">
        <v>180</v>
      </c>
      <c r="AC65" s="149" t="s">
        <v>180</v>
      </c>
      <c r="AD65">
        <f t="shared" si="0"/>
        <v>4</v>
      </c>
    </row>
    <row r="66" spans="1:30" ht="14" x14ac:dyDescent="0.15">
      <c r="A66" s="80" t="s">
        <v>186</v>
      </c>
      <c r="B66" s="145" t="s">
        <v>180</v>
      </c>
      <c r="C66" s="146" t="s">
        <v>180</v>
      </c>
      <c r="D66" s="147" t="s">
        <v>180</v>
      </c>
      <c r="E66" s="148" t="s">
        <v>180</v>
      </c>
      <c r="F66" s="146" t="s">
        <v>180</v>
      </c>
      <c r="G66" s="145" t="s">
        <v>180</v>
      </c>
      <c r="H66" s="149" t="s">
        <v>180</v>
      </c>
      <c r="I66" s="145" t="s">
        <v>180</v>
      </c>
      <c r="J66" s="149" t="s">
        <v>180</v>
      </c>
      <c r="K66" s="145" t="s">
        <v>180</v>
      </c>
      <c r="L66" s="146" t="s">
        <v>180</v>
      </c>
      <c r="M66" s="147" t="s">
        <v>180</v>
      </c>
      <c r="N66" s="148" t="s">
        <v>180</v>
      </c>
      <c r="O66" s="150" t="s">
        <v>180</v>
      </c>
      <c r="P66" s="151" t="s">
        <v>180</v>
      </c>
      <c r="Q66" s="147" t="s">
        <v>180</v>
      </c>
      <c r="R66" s="152" t="s">
        <v>180</v>
      </c>
      <c r="S66" s="148" t="s">
        <v>180</v>
      </c>
      <c r="T66" s="149" t="s">
        <v>180</v>
      </c>
      <c r="U66" s="145" t="s">
        <v>180</v>
      </c>
      <c r="V66" s="150" t="s">
        <v>180</v>
      </c>
      <c r="W66" s="151" t="s">
        <v>180</v>
      </c>
      <c r="X66" s="153" t="s">
        <v>180</v>
      </c>
      <c r="Y66" s="149" t="s">
        <v>180</v>
      </c>
      <c r="Z66" s="147" t="s">
        <v>180</v>
      </c>
      <c r="AA66" s="152" t="s">
        <v>180</v>
      </c>
      <c r="AB66" s="148" t="s">
        <v>180</v>
      </c>
      <c r="AC66" s="149">
        <v>1</v>
      </c>
      <c r="AD66">
        <f t="shared" si="0"/>
        <v>1</v>
      </c>
    </row>
    <row r="67" spans="1:30" ht="14" x14ac:dyDescent="0.15">
      <c r="A67" s="81" t="s">
        <v>188</v>
      </c>
      <c r="B67" s="145" t="s">
        <v>180</v>
      </c>
      <c r="C67" s="146" t="s">
        <v>180</v>
      </c>
      <c r="D67" s="147" t="s">
        <v>180</v>
      </c>
      <c r="E67" s="148" t="s">
        <v>180</v>
      </c>
      <c r="F67" s="146" t="s">
        <v>180</v>
      </c>
      <c r="G67" s="145" t="s">
        <v>180</v>
      </c>
      <c r="H67" s="149" t="s">
        <v>180</v>
      </c>
      <c r="I67" s="145" t="s">
        <v>180</v>
      </c>
      <c r="J67" s="149" t="s">
        <v>180</v>
      </c>
      <c r="K67" s="145" t="s">
        <v>180</v>
      </c>
      <c r="L67" s="146" t="s">
        <v>180</v>
      </c>
      <c r="M67" s="147" t="s">
        <v>180</v>
      </c>
      <c r="N67" s="148" t="s">
        <v>180</v>
      </c>
      <c r="O67" s="150" t="s">
        <v>180</v>
      </c>
      <c r="P67" s="151" t="s">
        <v>180</v>
      </c>
      <c r="Q67" s="147" t="s">
        <v>180</v>
      </c>
      <c r="R67" s="152" t="s">
        <v>180</v>
      </c>
      <c r="S67" s="148" t="s">
        <v>180</v>
      </c>
      <c r="T67" s="149" t="s">
        <v>180</v>
      </c>
      <c r="U67" s="145" t="s">
        <v>180</v>
      </c>
      <c r="V67" s="150" t="s">
        <v>180</v>
      </c>
      <c r="W67" s="151" t="s">
        <v>180</v>
      </c>
      <c r="X67" s="153" t="s">
        <v>180</v>
      </c>
      <c r="Y67" s="149" t="s">
        <v>180</v>
      </c>
      <c r="Z67" s="147" t="s">
        <v>180</v>
      </c>
      <c r="AA67" s="152" t="s">
        <v>180</v>
      </c>
      <c r="AB67" s="148" t="s">
        <v>180</v>
      </c>
      <c r="AC67" s="149" t="s">
        <v>180</v>
      </c>
      <c r="AD67">
        <f t="shared" si="0"/>
        <v>0</v>
      </c>
    </row>
    <row r="68" spans="1:30" ht="14" x14ac:dyDescent="0.15">
      <c r="A68" s="80" t="s">
        <v>190</v>
      </c>
      <c r="B68" s="145">
        <v>1</v>
      </c>
      <c r="C68" s="146" t="s">
        <v>180</v>
      </c>
      <c r="D68" s="147" t="s">
        <v>180</v>
      </c>
      <c r="E68" s="148" t="s">
        <v>180</v>
      </c>
      <c r="F68" s="146" t="s">
        <v>180</v>
      </c>
      <c r="G68" s="145" t="s">
        <v>180</v>
      </c>
      <c r="H68" s="149" t="s">
        <v>180</v>
      </c>
      <c r="I68" s="145" t="s">
        <v>180</v>
      </c>
      <c r="J68" s="149" t="s">
        <v>180</v>
      </c>
      <c r="K68" s="145" t="s">
        <v>180</v>
      </c>
      <c r="L68" s="146" t="s">
        <v>180</v>
      </c>
      <c r="M68" s="147" t="s">
        <v>180</v>
      </c>
      <c r="N68" s="148" t="s">
        <v>180</v>
      </c>
      <c r="O68" s="150" t="s">
        <v>180</v>
      </c>
      <c r="P68" s="151" t="s">
        <v>180</v>
      </c>
      <c r="Q68" s="147" t="s">
        <v>180</v>
      </c>
      <c r="R68" s="152" t="s">
        <v>180</v>
      </c>
      <c r="S68" s="148" t="s">
        <v>180</v>
      </c>
      <c r="T68" s="149" t="s">
        <v>180</v>
      </c>
      <c r="U68" s="145" t="s">
        <v>180</v>
      </c>
      <c r="V68" s="150" t="s">
        <v>180</v>
      </c>
      <c r="W68" s="151" t="s">
        <v>180</v>
      </c>
      <c r="X68" s="153" t="s">
        <v>180</v>
      </c>
      <c r="Y68" s="149" t="s">
        <v>180</v>
      </c>
      <c r="Z68" s="147" t="s">
        <v>180</v>
      </c>
      <c r="AA68" s="152" t="s">
        <v>180</v>
      </c>
      <c r="AB68" s="148" t="s">
        <v>180</v>
      </c>
      <c r="AC68" s="149" t="s">
        <v>180</v>
      </c>
      <c r="AD68">
        <f t="shared" si="0"/>
        <v>1</v>
      </c>
    </row>
    <row r="69" spans="1:30" ht="14" x14ac:dyDescent="0.15">
      <c r="A69" s="80" t="s">
        <v>100</v>
      </c>
      <c r="B69" s="145" t="s">
        <v>180</v>
      </c>
      <c r="C69" s="146" t="s">
        <v>180</v>
      </c>
      <c r="D69" s="147" t="s">
        <v>180</v>
      </c>
      <c r="E69" s="148" t="s">
        <v>180</v>
      </c>
      <c r="F69" s="146" t="s">
        <v>180</v>
      </c>
      <c r="G69" s="145" t="s">
        <v>180</v>
      </c>
      <c r="H69" s="149" t="s">
        <v>180</v>
      </c>
      <c r="I69" s="145" t="s">
        <v>180</v>
      </c>
      <c r="J69" s="149" t="s">
        <v>180</v>
      </c>
      <c r="K69" s="145" t="s">
        <v>180</v>
      </c>
      <c r="L69" s="146" t="s">
        <v>180</v>
      </c>
      <c r="M69" s="147" t="s">
        <v>180</v>
      </c>
      <c r="N69" s="148" t="s">
        <v>180</v>
      </c>
      <c r="O69" s="150" t="s">
        <v>180</v>
      </c>
      <c r="P69" s="151" t="s">
        <v>180</v>
      </c>
      <c r="Q69" s="147" t="s">
        <v>180</v>
      </c>
      <c r="R69" s="152" t="s">
        <v>180</v>
      </c>
      <c r="S69" s="148" t="s">
        <v>180</v>
      </c>
      <c r="T69" s="149" t="s">
        <v>180</v>
      </c>
      <c r="U69" s="145" t="s">
        <v>180</v>
      </c>
      <c r="V69" s="150" t="s">
        <v>180</v>
      </c>
      <c r="W69" s="151" t="s">
        <v>180</v>
      </c>
      <c r="X69" s="153">
        <v>5</v>
      </c>
      <c r="Y69" s="149" t="s">
        <v>180</v>
      </c>
      <c r="Z69" s="147" t="s">
        <v>180</v>
      </c>
      <c r="AA69" s="152" t="s">
        <v>180</v>
      </c>
      <c r="AB69" s="148">
        <v>1</v>
      </c>
      <c r="AC69" s="149" t="s">
        <v>180</v>
      </c>
      <c r="AD69">
        <f t="shared" si="0"/>
        <v>6</v>
      </c>
    </row>
    <row r="70" spans="1:30" ht="14" x14ac:dyDescent="0.15">
      <c r="A70" s="80" t="s">
        <v>101</v>
      </c>
      <c r="B70" s="145" t="s">
        <v>180</v>
      </c>
      <c r="C70" s="146" t="s">
        <v>180</v>
      </c>
      <c r="D70" s="147" t="s">
        <v>180</v>
      </c>
      <c r="E70" s="148" t="s">
        <v>180</v>
      </c>
      <c r="F70" s="146">
        <v>9</v>
      </c>
      <c r="G70" s="145" t="s">
        <v>180</v>
      </c>
      <c r="H70" s="149">
        <v>2</v>
      </c>
      <c r="I70" s="145" t="s">
        <v>180</v>
      </c>
      <c r="J70" s="149" t="s">
        <v>180</v>
      </c>
      <c r="K70" s="145" t="s">
        <v>180</v>
      </c>
      <c r="L70" s="146" t="s">
        <v>180</v>
      </c>
      <c r="M70" s="147" t="s">
        <v>180</v>
      </c>
      <c r="N70" s="148" t="s">
        <v>180</v>
      </c>
      <c r="O70" s="150" t="s">
        <v>180</v>
      </c>
      <c r="P70" s="151" t="s">
        <v>180</v>
      </c>
      <c r="Q70" s="147" t="s">
        <v>180</v>
      </c>
      <c r="R70" s="152" t="s">
        <v>180</v>
      </c>
      <c r="S70" s="148" t="s">
        <v>180</v>
      </c>
      <c r="T70" s="149" t="s">
        <v>180</v>
      </c>
      <c r="U70" s="145" t="s">
        <v>180</v>
      </c>
      <c r="V70" s="150" t="s">
        <v>180</v>
      </c>
      <c r="W70" s="151" t="s">
        <v>180</v>
      </c>
      <c r="X70" s="153" t="s">
        <v>180</v>
      </c>
      <c r="Y70" s="149" t="s">
        <v>180</v>
      </c>
      <c r="Z70" s="147" t="s">
        <v>180</v>
      </c>
      <c r="AA70" s="152" t="s">
        <v>180</v>
      </c>
      <c r="AB70" s="148" t="s">
        <v>180</v>
      </c>
      <c r="AC70" s="149" t="s">
        <v>180</v>
      </c>
      <c r="AD70">
        <f t="shared" si="0"/>
        <v>11</v>
      </c>
    </row>
    <row r="71" spans="1:30" ht="14" x14ac:dyDescent="0.15">
      <c r="A71" s="80" t="s">
        <v>102</v>
      </c>
      <c r="B71" s="145" t="s">
        <v>180</v>
      </c>
      <c r="C71" s="146" t="s">
        <v>180</v>
      </c>
      <c r="D71" s="147" t="s">
        <v>180</v>
      </c>
      <c r="E71" s="148" t="s">
        <v>180</v>
      </c>
      <c r="F71" s="146" t="s">
        <v>180</v>
      </c>
      <c r="G71" s="145" t="s">
        <v>180</v>
      </c>
      <c r="H71" s="149" t="s">
        <v>180</v>
      </c>
      <c r="I71" s="145" t="s">
        <v>180</v>
      </c>
      <c r="J71" s="149" t="s">
        <v>180</v>
      </c>
      <c r="K71" s="145" t="s">
        <v>180</v>
      </c>
      <c r="L71" s="146" t="s">
        <v>180</v>
      </c>
      <c r="M71" s="147" t="s">
        <v>180</v>
      </c>
      <c r="N71" s="148">
        <v>1</v>
      </c>
      <c r="O71" s="150" t="s">
        <v>180</v>
      </c>
      <c r="P71" s="151" t="s">
        <v>180</v>
      </c>
      <c r="Q71" s="147" t="s">
        <v>180</v>
      </c>
      <c r="R71" s="152" t="s">
        <v>180</v>
      </c>
      <c r="S71" s="148" t="s">
        <v>180</v>
      </c>
      <c r="T71" s="149" t="s">
        <v>180</v>
      </c>
      <c r="U71" s="145" t="s">
        <v>180</v>
      </c>
      <c r="V71" s="150" t="s">
        <v>180</v>
      </c>
      <c r="W71" s="151" t="s">
        <v>180</v>
      </c>
      <c r="X71" s="153" t="s">
        <v>180</v>
      </c>
      <c r="Y71" s="149" t="s">
        <v>180</v>
      </c>
      <c r="Z71" s="147" t="s">
        <v>180</v>
      </c>
      <c r="AA71" s="152" t="s">
        <v>180</v>
      </c>
      <c r="AB71" s="148" t="s">
        <v>180</v>
      </c>
      <c r="AC71" s="149" t="s">
        <v>180</v>
      </c>
      <c r="AD71">
        <f t="shared" ref="AD71:AD84" si="1">SUM(B71:AC71)</f>
        <v>1</v>
      </c>
    </row>
    <row r="72" spans="1:30" ht="14" x14ac:dyDescent="0.15">
      <c r="A72" s="80" t="s">
        <v>151</v>
      </c>
      <c r="B72" s="145" t="s">
        <v>180</v>
      </c>
      <c r="C72" s="146" t="s">
        <v>180</v>
      </c>
      <c r="D72" s="147" t="s">
        <v>180</v>
      </c>
      <c r="E72" s="148" t="s">
        <v>180</v>
      </c>
      <c r="F72" s="146" t="s">
        <v>180</v>
      </c>
      <c r="G72" s="145" t="s">
        <v>180</v>
      </c>
      <c r="H72" s="149" t="s">
        <v>180</v>
      </c>
      <c r="I72" s="145" t="s">
        <v>180</v>
      </c>
      <c r="J72" s="149" t="s">
        <v>180</v>
      </c>
      <c r="K72" s="145" t="s">
        <v>180</v>
      </c>
      <c r="L72" s="146" t="s">
        <v>180</v>
      </c>
      <c r="M72" s="147" t="s">
        <v>180</v>
      </c>
      <c r="N72" s="148">
        <v>2</v>
      </c>
      <c r="O72" s="150" t="s">
        <v>180</v>
      </c>
      <c r="P72" s="151" t="s">
        <v>180</v>
      </c>
      <c r="Q72" s="147" t="s">
        <v>180</v>
      </c>
      <c r="R72" s="152" t="s">
        <v>180</v>
      </c>
      <c r="S72" s="148" t="s">
        <v>180</v>
      </c>
      <c r="T72" s="149" t="s">
        <v>180</v>
      </c>
      <c r="U72" s="145" t="s">
        <v>180</v>
      </c>
      <c r="V72" s="150" t="s">
        <v>180</v>
      </c>
      <c r="W72" s="151" t="s">
        <v>180</v>
      </c>
      <c r="X72" s="153" t="s">
        <v>180</v>
      </c>
      <c r="Y72" s="149" t="s">
        <v>180</v>
      </c>
      <c r="Z72" s="147" t="s">
        <v>180</v>
      </c>
      <c r="AA72" s="152" t="s">
        <v>180</v>
      </c>
      <c r="AB72" s="148" t="s">
        <v>180</v>
      </c>
      <c r="AC72" s="149" t="s">
        <v>180</v>
      </c>
      <c r="AD72">
        <f t="shared" si="1"/>
        <v>2</v>
      </c>
    </row>
    <row r="73" spans="1:30" ht="14" x14ac:dyDescent="0.15">
      <c r="A73" s="81" t="s">
        <v>103</v>
      </c>
      <c r="B73" s="145" t="s">
        <v>180</v>
      </c>
      <c r="C73" s="146" t="s">
        <v>180</v>
      </c>
      <c r="D73" s="147" t="s">
        <v>180</v>
      </c>
      <c r="E73" s="148" t="s">
        <v>180</v>
      </c>
      <c r="F73" s="146" t="s">
        <v>180</v>
      </c>
      <c r="G73" s="145" t="s">
        <v>180</v>
      </c>
      <c r="H73" s="149" t="s">
        <v>180</v>
      </c>
      <c r="I73" s="145" t="s">
        <v>180</v>
      </c>
      <c r="J73" s="149" t="s">
        <v>180</v>
      </c>
      <c r="K73" s="145" t="s">
        <v>180</v>
      </c>
      <c r="L73" s="146" t="s">
        <v>180</v>
      </c>
      <c r="M73" s="147" t="s">
        <v>180</v>
      </c>
      <c r="N73" s="148" t="s">
        <v>180</v>
      </c>
      <c r="O73" s="150" t="s">
        <v>180</v>
      </c>
      <c r="P73" s="151" t="s">
        <v>180</v>
      </c>
      <c r="Q73" s="147" t="s">
        <v>180</v>
      </c>
      <c r="R73" s="152" t="s">
        <v>180</v>
      </c>
      <c r="S73" s="148" t="s">
        <v>180</v>
      </c>
      <c r="T73" s="149" t="s">
        <v>180</v>
      </c>
      <c r="U73" s="145" t="s">
        <v>180</v>
      </c>
      <c r="V73" s="150" t="s">
        <v>180</v>
      </c>
      <c r="W73" s="151" t="s">
        <v>180</v>
      </c>
      <c r="X73" s="153" t="s">
        <v>180</v>
      </c>
      <c r="Y73" s="149" t="s">
        <v>180</v>
      </c>
      <c r="Z73" s="147" t="s">
        <v>180</v>
      </c>
      <c r="AA73" s="152" t="s">
        <v>180</v>
      </c>
      <c r="AB73" s="148" t="s">
        <v>180</v>
      </c>
      <c r="AC73" s="149" t="s">
        <v>180</v>
      </c>
      <c r="AD73">
        <f t="shared" si="1"/>
        <v>0</v>
      </c>
    </row>
    <row r="74" spans="1:30" ht="14" x14ac:dyDescent="0.15">
      <c r="A74" s="80" t="s">
        <v>276</v>
      </c>
      <c r="B74" s="145"/>
      <c r="C74" s="146"/>
      <c r="D74" s="147"/>
      <c r="E74" s="148"/>
      <c r="F74" s="146"/>
      <c r="G74" s="145"/>
      <c r="H74" s="149"/>
      <c r="I74" s="145"/>
      <c r="J74" s="149"/>
      <c r="K74" s="145"/>
      <c r="L74" s="146"/>
      <c r="M74" s="147"/>
      <c r="N74" s="148"/>
      <c r="O74" s="150"/>
      <c r="P74" s="151"/>
      <c r="Q74" s="147"/>
      <c r="R74" s="152"/>
      <c r="S74" s="148"/>
      <c r="T74" s="149"/>
      <c r="U74" s="145"/>
      <c r="V74" s="150"/>
      <c r="W74" s="151"/>
      <c r="X74" s="153"/>
      <c r="Y74" s="149"/>
      <c r="Z74" s="147">
        <v>4</v>
      </c>
      <c r="AA74" s="152">
        <v>8</v>
      </c>
      <c r="AB74" s="148"/>
      <c r="AC74" s="149"/>
      <c r="AD74">
        <f t="shared" si="1"/>
        <v>12</v>
      </c>
    </row>
    <row r="75" spans="1:30" ht="14" x14ac:dyDescent="0.15">
      <c r="A75" s="80" t="s">
        <v>104</v>
      </c>
      <c r="B75" s="145" t="s">
        <v>180</v>
      </c>
      <c r="C75" s="146" t="s">
        <v>180</v>
      </c>
      <c r="D75" s="147" t="s">
        <v>180</v>
      </c>
      <c r="E75" s="148">
        <v>1</v>
      </c>
      <c r="F75" s="146">
        <v>5</v>
      </c>
      <c r="G75" s="145" t="s">
        <v>180</v>
      </c>
      <c r="H75" s="149" t="s">
        <v>180</v>
      </c>
      <c r="I75" s="145" t="s">
        <v>180</v>
      </c>
      <c r="J75" s="149" t="s">
        <v>180</v>
      </c>
      <c r="K75" s="145" t="s">
        <v>180</v>
      </c>
      <c r="L75" s="146" t="s">
        <v>180</v>
      </c>
      <c r="M75" s="147">
        <v>2</v>
      </c>
      <c r="N75" s="148">
        <v>1</v>
      </c>
      <c r="O75" s="150" t="s">
        <v>180</v>
      </c>
      <c r="P75" s="151" t="s">
        <v>180</v>
      </c>
      <c r="Q75" s="147" t="s">
        <v>180</v>
      </c>
      <c r="R75" s="152" t="s">
        <v>180</v>
      </c>
      <c r="S75" s="148">
        <v>11</v>
      </c>
      <c r="T75" s="149" t="s">
        <v>180</v>
      </c>
      <c r="U75" s="145">
        <v>2</v>
      </c>
      <c r="V75" s="150" t="s">
        <v>180</v>
      </c>
      <c r="W75" s="151" t="s">
        <v>180</v>
      </c>
      <c r="X75" s="153">
        <v>1</v>
      </c>
      <c r="Y75" s="149" t="s">
        <v>180</v>
      </c>
      <c r="Z75" s="147" t="s">
        <v>180</v>
      </c>
      <c r="AA75" s="152" t="s">
        <v>180</v>
      </c>
      <c r="AB75" s="148" t="s">
        <v>180</v>
      </c>
      <c r="AC75" s="149" t="s">
        <v>180</v>
      </c>
      <c r="AD75">
        <f t="shared" si="1"/>
        <v>23</v>
      </c>
    </row>
    <row r="76" spans="1:30" ht="14" x14ac:dyDescent="0.15">
      <c r="A76" s="80" t="s">
        <v>105</v>
      </c>
      <c r="B76" s="145" t="s">
        <v>180</v>
      </c>
      <c r="C76" s="146" t="s">
        <v>180</v>
      </c>
      <c r="D76" s="147" t="s">
        <v>180</v>
      </c>
      <c r="E76" s="148" t="s">
        <v>180</v>
      </c>
      <c r="F76" s="146" t="s">
        <v>180</v>
      </c>
      <c r="G76" s="145" t="s">
        <v>180</v>
      </c>
      <c r="H76" s="149" t="s">
        <v>180</v>
      </c>
      <c r="I76" s="145" t="s">
        <v>180</v>
      </c>
      <c r="J76" s="149" t="s">
        <v>180</v>
      </c>
      <c r="K76" s="145" t="s">
        <v>180</v>
      </c>
      <c r="L76" s="146" t="s">
        <v>180</v>
      </c>
      <c r="M76" s="147">
        <v>6</v>
      </c>
      <c r="N76" s="148" t="s">
        <v>180</v>
      </c>
      <c r="O76" s="150" t="s">
        <v>180</v>
      </c>
      <c r="P76" s="151" t="s">
        <v>180</v>
      </c>
      <c r="Q76" s="147" t="s">
        <v>180</v>
      </c>
      <c r="R76" s="152" t="s">
        <v>180</v>
      </c>
      <c r="S76" s="148" t="s">
        <v>180</v>
      </c>
      <c r="T76" s="149" t="s">
        <v>180</v>
      </c>
      <c r="U76" s="145" t="s">
        <v>180</v>
      </c>
      <c r="V76" s="150" t="s">
        <v>180</v>
      </c>
      <c r="W76" s="151" t="s">
        <v>180</v>
      </c>
      <c r="X76" s="153" t="s">
        <v>180</v>
      </c>
      <c r="Y76" s="149" t="s">
        <v>180</v>
      </c>
      <c r="Z76" s="147" t="s">
        <v>180</v>
      </c>
      <c r="AA76" s="152" t="s">
        <v>180</v>
      </c>
      <c r="AB76" s="148">
        <v>1</v>
      </c>
      <c r="AC76" s="149" t="s">
        <v>180</v>
      </c>
      <c r="AD76">
        <f t="shared" si="1"/>
        <v>7</v>
      </c>
    </row>
    <row r="77" spans="1:30" ht="14" x14ac:dyDescent="0.15">
      <c r="A77" s="80" t="s">
        <v>107</v>
      </c>
      <c r="B77" s="145" t="s">
        <v>180</v>
      </c>
      <c r="C77" s="146" t="s">
        <v>180</v>
      </c>
      <c r="D77" s="147" t="s">
        <v>180</v>
      </c>
      <c r="E77" s="148" t="s">
        <v>180</v>
      </c>
      <c r="F77" s="146" t="s">
        <v>180</v>
      </c>
      <c r="G77" s="145" t="s">
        <v>180</v>
      </c>
      <c r="H77" s="149" t="s">
        <v>180</v>
      </c>
      <c r="I77" s="145" t="s">
        <v>180</v>
      </c>
      <c r="J77" s="149" t="s">
        <v>180</v>
      </c>
      <c r="K77" s="145" t="s">
        <v>180</v>
      </c>
      <c r="L77" s="146" t="s">
        <v>180</v>
      </c>
      <c r="M77" s="147" t="s">
        <v>180</v>
      </c>
      <c r="N77" s="148" t="s">
        <v>180</v>
      </c>
      <c r="O77" s="150" t="s">
        <v>180</v>
      </c>
      <c r="P77" s="151" t="s">
        <v>180</v>
      </c>
      <c r="Q77" s="147" t="s">
        <v>180</v>
      </c>
      <c r="R77" s="152" t="s">
        <v>180</v>
      </c>
      <c r="S77" s="148" t="s">
        <v>180</v>
      </c>
      <c r="T77" s="149" t="s">
        <v>180</v>
      </c>
      <c r="U77" s="145" t="s">
        <v>180</v>
      </c>
      <c r="V77" s="150" t="s">
        <v>180</v>
      </c>
      <c r="W77" s="151" t="s">
        <v>180</v>
      </c>
      <c r="X77" s="153" t="s">
        <v>180</v>
      </c>
      <c r="Y77" s="149" t="s">
        <v>180</v>
      </c>
      <c r="Z77" s="147" t="s">
        <v>180</v>
      </c>
      <c r="AA77" s="152" t="s">
        <v>180</v>
      </c>
      <c r="AB77" s="148">
        <v>1</v>
      </c>
      <c r="AC77" s="149" t="s">
        <v>180</v>
      </c>
      <c r="AD77">
        <f t="shared" si="1"/>
        <v>1</v>
      </c>
    </row>
    <row r="78" spans="1:30" ht="14" x14ac:dyDescent="0.15">
      <c r="A78" s="80" t="s">
        <v>108</v>
      </c>
      <c r="B78" s="145" t="s">
        <v>180</v>
      </c>
      <c r="C78" s="146" t="s">
        <v>180</v>
      </c>
      <c r="D78" s="147" t="s">
        <v>180</v>
      </c>
      <c r="E78" s="148" t="s">
        <v>180</v>
      </c>
      <c r="F78" s="146" t="s">
        <v>180</v>
      </c>
      <c r="G78" s="145" t="s">
        <v>180</v>
      </c>
      <c r="H78" s="149" t="s">
        <v>180</v>
      </c>
      <c r="I78" s="145" t="s">
        <v>180</v>
      </c>
      <c r="J78" s="149" t="s">
        <v>180</v>
      </c>
      <c r="K78" s="145" t="s">
        <v>180</v>
      </c>
      <c r="L78" s="146" t="s">
        <v>180</v>
      </c>
      <c r="M78" s="147" t="s">
        <v>180</v>
      </c>
      <c r="N78" s="148" t="s">
        <v>180</v>
      </c>
      <c r="O78" s="150" t="s">
        <v>180</v>
      </c>
      <c r="P78" s="151" t="s">
        <v>180</v>
      </c>
      <c r="Q78" s="147" t="s">
        <v>180</v>
      </c>
      <c r="R78" s="152" t="s">
        <v>180</v>
      </c>
      <c r="S78" s="148" t="s">
        <v>180</v>
      </c>
      <c r="T78" s="149" t="s">
        <v>180</v>
      </c>
      <c r="U78" s="145" t="s">
        <v>180</v>
      </c>
      <c r="V78" s="150" t="s">
        <v>180</v>
      </c>
      <c r="W78" s="151" t="s">
        <v>180</v>
      </c>
      <c r="X78" s="153" t="s">
        <v>180</v>
      </c>
      <c r="Y78" s="149" t="s">
        <v>180</v>
      </c>
      <c r="Z78" s="147" t="s">
        <v>180</v>
      </c>
      <c r="AA78" s="152" t="s">
        <v>180</v>
      </c>
      <c r="AB78" s="148">
        <v>1</v>
      </c>
      <c r="AC78" s="149" t="s">
        <v>180</v>
      </c>
      <c r="AD78">
        <f t="shared" si="1"/>
        <v>1</v>
      </c>
    </row>
    <row r="79" spans="1:30" ht="14" x14ac:dyDescent="0.15">
      <c r="A79" s="80" t="s">
        <v>274</v>
      </c>
      <c r="B79" s="145"/>
      <c r="C79" s="146"/>
      <c r="D79" s="147"/>
      <c r="E79" s="148"/>
      <c r="F79" s="146"/>
      <c r="G79" s="145"/>
      <c r="H79" s="149"/>
      <c r="I79" s="145"/>
      <c r="J79" s="149"/>
      <c r="K79" s="145"/>
      <c r="L79" s="146"/>
      <c r="M79" s="147"/>
      <c r="N79" s="148"/>
      <c r="O79" s="150">
        <v>5</v>
      </c>
      <c r="P79" s="151"/>
      <c r="Q79" s="147"/>
      <c r="R79" s="152"/>
      <c r="S79" s="148"/>
      <c r="T79" s="149"/>
      <c r="U79" s="145"/>
      <c r="V79" s="150"/>
      <c r="W79" s="151"/>
      <c r="X79" s="153"/>
      <c r="Y79" s="149"/>
      <c r="Z79" s="147"/>
      <c r="AA79" s="152"/>
      <c r="AB79" s="148"/>
      <c r="AC79" s="149"/>
      <c r="AD79">
        <f t="shared" si="1"/>
        <v>5</v>
      </c>
    </row>
    <row r="80" spans="1:30" ht="14" x14ac:dyDescent="0.15">
      <c r="A80" s="163" t="s">
        <v>287</v>
      </c>
      <c r="B80" s="145" t="s">
        <v>180</v>
      </c>
      <c r="C80" s="146" t="s">
        <v>180</v>
      </c>
      <c r="D80" s="147" t="s">
        <v>180</v>
      </c>
      <c r="E80" s="148" t="s">
        <v>180</v>
      </c>
      <c r="F80" s="146" t="s">
        <v>180</v>
      </c>
      <c r="G80" s="145" t="s">
        <v>180</v>
      </c>
      <c r="H80" s="149" t="s">
        <v>271</v>
      </c>
      <c r="I80" s="145" t="s">
        <v>180</v>
      </c>
      <c r="J80" s="149" t="s">
        <v>180</v>
      </c>
      <c r="K80" s="145" t="s">
        <v>180</v>
      </c>
      <c r="L80" s="146" t="s">
        <v>180</v>
      </c>
      <c r="M80" s="147" t="s">
        <v>180</v>
      </c>
      <c r="N80" s="148">
        <v>1</v>
      </c>
      <c r="O80" s="150">
        <v>2</v>
      </c>
      <c r="P80" s="151" t="s">
        <v>180</v>
      </c>
      <c r="Q80" s="147" t="s">
        <v>180</v>
      </c>
      <c r="R80" s="152" t="s">
        <v>180</v>
      </c>
      <c r="S80" s="148" t="s">
        <v>180</v>
      </c>
      <c r="T80" s="149" t="s">
        <v>180</v>
      </c>
      <c r="U80" s="145" t="s">
        <v>180</v>
      </c>
      <c r="V80" s="150" t="s">
        <v>180</v>
      </c>
      <c r="W80" s="151" t="s">
        <v>180</v>
      </c>
      <c r="X80" s="153" t="s">
        <v>180</v>
      </c>
      <c r="Y80" s="149" t="s">
        <v>180</v>
      </c>
      <c r="Z80" s="147" t="s">
        <v>180</v>
      </c>
      <c r="AA80" s="152" t="s">
        <v>180</v>
      </c>
      <c r="AB80" s="148" t="s">
        <v>180</v>
      </c>
      <c r="AC80" s="149">
        <v>9</v>
      </c>
      <c r="AD80">
        <f t="shared" si="1"/>
        <v>12</v>
      </c>
    </row>
    <row r="81" spans="1:30" ht="14" x14ac:dyDescent="0.15">
      <c r="A81" s="81" t="s">
        <v>110</v>
      </c>
      <c r="B81" s="145" t="s">
        <v>180</v>
      </c>
      <c r="C81" s="146" t="s">
        <v>180</v>
      </c>
      <c r="D81" s="147" t="s">
        <v>180</v>
      </c>
      <c r="E81" s="148" t="s">
        <v>180</v>
      </c>
      <c r="F81" s="146" t="s">
        <v>180</v>
      </c>
      <c r="G81" s="145" t="s">
        <v>180</v>
      </c>
      <c r="H81" s="149" t="s">
        <v>180</v>
      </c>
      <c r="I81" s="145" t="s">
        <v>180</v>
      </c>
      <c r="J81" s="149" t="s">
        <v>180</v>
      </c>
      <c r="K81" s="145" t="s">
        <v>180</v>
      </c>
      <c r="L81" s="146" t="s">
        <v>180</v>
      </c>
      <c r="M81" s="147" t="s">
        <v>180</v>
      </c>
      <c r="N81" s="148" t="s">
        <v>180</v>
      </c>
      <c r="O81" s="150" t="s">
        <v>180</v>
      </c>
      <c r="P81" s="151" t="s">
        <v>180</v>
      </c>
      <c r="Q81" s="147" t="s">
        <v>180</v>
      </c>
      <c r="R81" s="152" t="s">
        <v>180</v>
      </c>
      <c r="S81" s="148" t="s">
        <v>180</v>
      </c>
      <c r="T81" s="149" t="s">
        <v>180</v>
      </c>
      <c r="U81" s="145" t="s">
        <v>180</v>
      </c>
      <c r="V81" s="150" t="s">
        <v>180</v>
      </c>
      <c r="W81" s="151" t="s">
        <v>180</v>
      </c>
      <c r="X81" s="153" t="s">
        <v>180</v>
      </c>
      <c r="Y81" s="149" t="s">
        <v>180</v>
      </c>
      <c r="Z81" s="147" t="s">
        <v>180</v>
      </c>
      <c r="AA81" s="152" t="s">
        <v>180</v>
      </c>
      <c r="AB81" s="148" t="s">
        <v>180</v>
      </c>
      <c r="AC81" s="149" t="s">
        <v>180</v>
      </c>
      <c r="AD81">
        <f t="shared" si="1"/>
        <v>0</v>
      </c>
    </row>
    <row r="82" spans="1:30" ht="14" x14ac:dyDescent="0.15">
      <c r="A82" s="80" t="s">
        <v>193</v>
      </c>
      <c r="B82" s="145" t="s">
        <v>180</v>
      </c>
      <c r="C82" s="146" t="s">
        <v>180</v>
      </c>
      <c r="D82" s="147" t="s">
        <v>180</v>
      </c>
      <c r="E82" s="148" t="s">
        <v>180</v>
      </c>
      <c r="F82" s="146" t="s">
        <v>180</v>
      </c>
      <c r="G82" s="145" t="s">
        <v>180</v>
      </c>
      <c r="H82" s="149" t="s">
        <v>180</v>
      </c>
      <c r="I82" s="145" t="s">
        <v>180</v>
      </c>
      <c r="J82" s="149" t="s">
        <v>180</v>
      </c>
      <c r="K82" s="145" t="s">
        <v>180</v>
      </c>
      <c r="L82" s="146" t="s">
        <v>180</v>
      </c>
      <c r="M82" s="147" t="s">
        <v>180</v>
      </c>
      <c r="N82" s="148" t="s">
        <v>180</v>
      </c>
      <c r="O82" s="150">
        <v>1</v>
      </c>
      <c r="P82" s="151" t="s">
        <v>180</v>
      </c>
      <c r="Q82" s="147" t="s">
        <v>180</v>
      </c>
      <c r="R82" s="152" t="s">
        <v>180</v>
      </c>
      <c r="S82" s="148" t="s">
        <v>180</v>
      </c>
      <c r="T82" s="149" t="s">
        <v>180</v>
      </c>
      <c r="U82" s="145" t="s">
        <v>180</v>
      </c>
      <c r="V82" s="150" t="s">
        <v>180</v>
      </c>
      <c r="W82" s="151">
        <v>1</v>
      </c>
      <c r="X82" s="153" t="s">
        <v>180</v>
      </c>
      <c r="Y82" s="149" t="s">
        <v>180</v>
      </c>
      <c r="Z82" s="147" t="s">
        <v>180</v>
      </c>
      <c r="AA82" s="152" t="s">
        <v>180</v>
      </c>
      <c r="AB82" s="148" t="s">
        <v>180</v>
      </c>
      <c r="AC82" s="149" t="s">
        <v>180</v>
      </c>
      <c r="AD82">
        <f t="shared" si="1"/>
        <v>2</v>
      </c>
    </row>
    <row r="83" spans="1:30" ht="14" x14ac:dyDescent="0.15">
      <c r="A83" s="80" t="s">
        <v>130</v>
      </c>
      <c r="B83" s="145" t="s">
        <v>180</v>
      </c>
      <c r="C83" s="146" t="s">
        <v>180</v>
      </c>
      <c r="D83" s="147" t="s">
        <v>180</v>
      </c>
      <c r="E83" s="148" t="s">
        <v>180</v>
      </c>
      <c r="F83" s="146">
        <v>7</v>
      </c>
      <c r="G83" s="145" t="s">
        <v>180</v>
      </c>
      <c r="H83" s="149" t="s">
        <v>180</v>
      </c>
      <c r="I83" s="145" t="s">
        <v>180</v>
      </c>
      <c r="J83" s="149" t="s">
        <v>180</v>
      </c>
      <c r="K83" s="145" t="s">
        <v>180</v>
      </c>
      <c r="L83" s="146" t="s">
        <v>180</v>
      </c>
      <c r="M83" s="147" t="s">
        <v>180</v>
      </c>
      <c r="N83" s="148" t="s">
        <v>180</v>
      </c>
      <c r="O83" s="150" t="s">
        <v>180</v>
      </c>
      <c r="P83" s="151" t="s">
        <v>180</v>
      </c>
      <c r="Q83" s="147" t="s">
        <v>180</v>
      </c>
      <c r="R83" s="152" t="s">
        <v>180</v>
      </c>
      <c r="S83" s="148" t="s">
        <v>180</v>
      </c>
      <c r="T83" s="149" t="s">
        <v>180</v>
      </c>
      <c r="U83" s="145" t="s">
        <v>180</v>
      </c>
      <c r="V83" s="150" t="s">
        <v>180</v>
      </c>
      <c r="W83" s="151" t="s">
        <v>180</v>
      </c>
      <c r="X83" s="153" t="s">
        <v>180</v>
      </c>
      <c r="Y83" s="149">
        <v>3</v>
      </c>
      <c r="Z83" s="147" t="s">
        <v>180</v>
      </c>
      <c r="AA83" s="152" t="s">
        <v>180</v>
      </c>
      <c r="AB83" s="148" t="s">
        <v>180</v>
      </c>
      <c r="AC83" s="149" t="s">
        <v>180</v>
      </c>
      <c r="AD83">
        <f t="shared" si="1"/>
        <v>10</v>
      </c>
    </row>
    <row r="84" spans="1:30" ht="15" thickBot="1" x14ac:dyDescent="0.2">
      <c r="A84" s="80" t="s">
        <v>131</v>
      </c>
      <c r="B84" s="145" t="s">
        <v>180</v>
      </c>
      <c r="C84" s="146" t="s">
        <v>180</v>
      </c>
      <c r="D84" s="147" t="s">
        <v>180</v>
      </c>
      <c r="E84" s="148" t="s">
        <v>180</v>
      </c>
      <c r="F84" s="146" t="s">
        <v>180</v>
      </c>
      <c r="G84" s="145" t="s">
        <v>180</v>
      </c>
      <c r="H84" s="149" t="s">
        <v>180</v>
      </c>
      <c r="I84" s="145" t="s">
        <v>180</v>
      </c>
      <c r="J84" s="149" t="s">
        <v>180</v>
      </c>
      <c r="K84" s="145" t="s">
        <v>180</v>
      </c>
      <c r="L84" s="146" t="s">
        <v>180</v>
      </c>
      <c r="M84" s="147" t="s">
        <v>180</v>
      </c>
      <c r="N84" s="148" t="s">
        <v>180</v>
      </c>
      <c r="O84" s="150">
        <v>4</v>
      </c>
      <c r="P84" s="151">
        <v>1</v>
      </c>
      <c r="Q84" s="147" t="s">
        <v>180</v>
      </c>
      <c r="R84" s="152" t="s">
        <v>180</v>
      </c>
      <c r="S84" s="148" t="s">
        <v>180</v>
      </c>
      <c r="T84" s="149" t="s">
        <v>180</v>
      </c>
      <c r="U84" s="145" t="s">
        <v>180</v>
      </c>
      <c r="V84" s="150" t="s">
        <v>180</v>
      </c>
      <c r="W84" s="151" t="s">
        <v>180</v>
      </c>
      <c r="X84" s="153" t="s">
        <v>180</v>
      </c>
      <c r="Y84" s="149" t="s">
        <v>180</v>
      </c>
      <c r="Z84" s="147" t="s">
        <v>180</v>
      </c>
      <c r="AA84" s="152" t="s">
        <v>180</v>
      </c>
      <c r="AB84" s="148" t="s">
        <v>180</v>
      </c>
      <c r="AC84" s="149" t="s">
        <v>180</v>
      </c>
      <c r="AD84">
        <f t="shared" si="1"/>
        <v>5</v>
      </c>
    </row>
    <row r="85" spans="1:30" ht="15" thickBot="1" x14ac:dyDescent="0.2">
      <c r="A85" s="85" t="s">
        <v>223</v>
      </c>
      <c r="B85" s="154">
        <f t="shared" ref="B85:AC85" si="2">SUM(B9:B84)</f>
        <v>15</v>
      </c>
      <c r="C85" s="155">
        <f t="shared" si="2"/>
        <v>0</v>
      </c>
      <c r="D85" s="156">
        <f t="shared" si="2"/>
        <v>4</v>
      </c>
      <c r="E85" s="157">
        <f t="shared" si="2"/>
        <v>68</v>
      </c>
      <c r="F85" s="155">
        <f t="shared" si="2"/>
        <v>61</v>
      </c>
      <c r="G85" s="154">
        <f t="shared" si="2"/>
        <v>27</v>
      </c>
      <c r="H85" s="158">
        <f t="shared" si="2"/>
        <v>3</v>
      </c>
      <c r="I85" s="154">
        <f t="shared" si="2"/>
        <v>13</v>
      </c>
      <c r="J85" s="158">
        <f t="shared" si="2"/>
        <v>2</v>
      </c>
      <c r="K85" s="154">
        <f t="shared" si="2"/>
        <v>9</v>
      </c>
      <c r="L85" s="155">
        <f t="shared" si="2"/>
        <v>6</v>
      </c>
      <c r="M85" s="156">
        <f t="shared" si="2"/>
        <v>52</v>
      </c>
      <c r="N85" s="157">
        <f t="shared" si="2"/>
        <v>34</v>
      </c>
      <c r="O85" s="159">
        <f t="shared" si="2"/>
        <v>47</v>
      </c>
      <c r="P85" s="160">
        <f t="shared" si="2"/>
        <v>12</v>
      </c>
      <c r="Q85" s="156">
        <f t="shared" si="2"/>
        <v>948</v>
      </c>
      <c r="R85" s="161">
        <f t="shared" si="2"/>
        <v>23</v>
      </c>
      <c r="S85" s="157">
        <f t="shared" si="2"/>
        <v>112</v>
      </c>
      <c r="T85" s="158">
        <f t="shared" si="2"/>
        <v>15</v>
      </c>
      <c r="U85" s="154">
        <f t="shared" si="2"/>
        <v>9</v>
      </c>
      <c r="V85" s="159">
        <f t="shared" si="2"/>
        <v>2</v>
      </c>
      <c r="W85" s="160">
        <f t="shared" si="2"/>
        <v>78</v>
      </c>
      <c r="X85" s="162">
        <f t="shared" si="2"/>
        <v>18</v>
      </c>
      <c r="Y85" s="158">
        <f t="shared" si="2"/>
        <v>21</v>
      </c>
      <c r="Z85" s="156">
        <f t="shared" si="2"/>
        <v>165</v>
      </c>
      <c r="AA85" s="161">
        <f t="shared" si="2"/>
        <v>126</v>
      </c>
      <c r="AB85" s="157">
        <f t="shared" si="2"/>
        <v>65</v>
      </c>
      <c r="AC85" s="158">
        <f t="shared" si="2"/>
        <v>69</v>
      </c>
    </row>
  </sheetData>
  <mergeCells count="2">
    <mergeCell ref="T5"/>
    <mergeCell ref="Y5"/>
  </mergeCells>
  <phoneticPr fontId="3" type="noConversion"/>
  <pageMargins left="0.25" right="0.25" top="0.25" bottom="0.25" header="0.25" footer="0.5"/>
  <pageSetup scale="6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7AACB-64E1-4B41-85F2-79A4F65FA735}">
  <dimension ref="A1:AP40"/>
  <sheetViews>
    <sheetView workbookViewId="0"/>
  </sheetViews>
  <sheetFormatPr baseColWidth="10" defaultRowHeight="13" x14ac:dyDescent="0.15"/>
  <cols>
    <col min="1" max="1" width="25" customWidth="1"/>
    <col min="2" max="38" width="4.83203125" customWidth="1"/>
    <col min="41" max="41" width="17.5" customWidth="1"/>
  </cols>
  <sheetData>
    <row r="1" spans="1:42" ht="14" x14ac:dyDescent="0.15">
      <c r="A1" s="342" t="s">
        <v>645</v>
      </c>
    </row>
    <row r="3" spans="1:42" ht="17" thickBot="1" x14ac:dyDescent="0.2">
      <c r="A3" s="356" t="s">
        <v>609</v>
      </c>
      <c r="B3" s="382" t="s">
        <v>495</v>
      </c>
      <c r="C3" s="383"/>
      <c r="D3" s="383"/>
      <c r="E3" s="383"/>
      <c r="F3" s="383"/>
      <c r="G3" s="383"/>
      <c r="H3" s="383"/>
      <c r="I3" s="383"/>
      <c r="J3" s="383"/>
      <c r="K3" s="383"/>
      <c r="L3" s="384"/>
      <c r="M3" s="382" t="s">
        <v>496</v>
      </c>
      <c r="N3" s="383"/>
      <c r="O3" s="383"/>
      <c r="P3" s="383"/>
      <c r="Q3" s="384"/>
      <c r="R3" s="382" t="s">
        <v>497</v>
      </c>
      <c r="S3" s="383"/>
      <c r="T3" s="383"/>
      <c r="U3" s="383"/>
      <c r="V3" s="383"/>
      <c r="W3" s="384"/>
      <c r="X3" s="382" t="s">
        <v>498</v>
      </c>
      <c r="Y3" s="383"/>
      <c r="Z3" s="383"/>
      <c r="AA3" s="383"/>
      <c r="AB3" s="383"/>
      <c r="AC3" s="383"/>
      <c r="AD3" s="383"/>
      <c r="AE3" s="383"/>
      <c r="AF3" s="383"/>
      <c r="AG3" s="383"/>
      <c r="AH3" s="384"/>
      <c r="AI3" s="382" t="s">
        <v>499</v>
      </c>
      <c r="AJ3" s="383"/>
      <c r="AK3" s="383"/>
      <c r="AL3" s="384"/>
    </row>
    <row r="4" spans="1:42" ht="88" customHeight="1" thickBot="1" x14ac:dyDescent="0.2">
      <c r="A4" s="310" t="s">
        <v>494</v>
      </c>
      <c r="B4" s="312" t="s">
        <v>500</v>
      </c>
      <c r="C4" s="311" t="s">
        <v>501</v>
      </c>
      <c r="D4" s="311" t="s">
        <v>502</v>
      </c>
      <c r="E4" s="311" t="s">
        <v>503</v>
      </c>
      <c r="F4" s="311" t="s">
        <v>504</v>
      </c>
      <c r="G4" s="311" t="s">
        <v>505</v>
      </c>
      <c r="H4" s="311" t="s">
        <v>506</v>
      </c>
      <c r="I4" s="311" t="s">
        <v>507</v>
      </c>
      <c r="J4" s="311" t="s">
        <v>508</v>
      </c>
      <c r="K4" s="311" t="s">
        <v>509</v>
      </c>
      <c r="L4" s="313" t="s">
        <v>510</v>
      </c>
      <c r="M4" s="312" t="s">
        <v>511</v>
      </c>
      <c r="N4" s="311" t="s">
        <v>512</v>
      </c>
      <c r="O4" s="311" t="s">
        <v>513</v>
      </c>
      <c r="P4" s="311" t="s">
        <v>514</v>
      </c>
      <c r="Q4" s="313" t="s">
        <v>515</v>
      </c>
      <c r="R4" s="312" t="s">
        <v>516</v>
      </c>
      <c r="S4" s="311" t="s">
        <v>517</v>
      </c>
      <c r="T4" s="311" t="s">
        <v>518</v>
      </c>
      <c r="U4" s="311" t="s">
        <v>519</v>
      </c>
      <c r="V4" s="311" t="s">
        <v>520</v>
      </c>
      <c r="W4" s="313" t="s">
        <v>521</v>
      </c>
      <c r="X4" s="312" t="s">
        <v>522</v>
      </c>
      <c r="Y4" s="311" t="s">
        <v>523</v>
      </c>
      <c r="Z4" s="311" t="s">
        <v>524</v>
      </c>
      <c r="AA4" s="311" t="s">
        <v>525</v>
      </c>
      <c r="AB4" s="311" t="s">
        <v>526</v>
      </c>
      <c r="AC4" s="311" t="s">
        <v>527</v>
      </c>
      <c r="AD4" s="311" t="s">
        <v>528</v>
      </c>
      <c r="AE4" s="311" t="s">
        <v>529</v>
      </c>
      <c r="AF4" s="311" t="s">
        <v>530</v>
      </c>
      <c r="AG4" s="311" t="s">
        <v>531</v>
      </c>
      <c r="AH4" s="313" t="s">
        <v>532</v>
      </c>
      <c r="AI4" s="312" t="s">
        <v>533</v>
      </c>
      <c r="AJ4" s="311" t="s">
        <v>534</v>
      </c>
      <c r="AK4" s="311" t="s">
        <v>535</v>
      </c>
      <c r="AL4" s="313" t="s">
        <v>536</v>
      </c>
      <c r="AN4" s="338" t="s">
        <v>605</v>
      </c>
      <c r="AO4" s="339" t="s">
        <v>606</v>
      </c>
      <c r="AP4" s="339" t="s">
        <v>607</v>
      </c>
    </row>
    <row r="5" spans="1:42" ht="20" thickBot="1" x14ac:dyDescent="0.2">
      <c r="A5" s="314" t="s">
        <v>537</v>
      </c>
      <c r="B5" s="315">
        <v>2</v>
      </c>
      <c r="C5" s="316">
        <v>3</v>
      </c>
      <c r="D5" s="316">
        <v>3</v>
      </c>
      <c r="E5" s="316">
        <v>2</v>
      </c>
      <c r="F5" s="316">
        <v>2</v>
      </c>
      <c r="G5" s="316">
        <v>3</v>
      </c>
      <c r="H5" s="316">
        <v>2</v>
      </c>
      <c r="I5" s="316">
        <v>2</v>
      </c>
      <c r="J5" s="316">
        <v>3</v>
      </c>
      <c r="K5" s="316">
        <v>3</v>
      </c>
      <c r="L5" s="317">
        <v>2</v>
      </c>
      <c r="M5" s="318">
        <v>2</v>
      </c>
      <c r="N5" s="316">
        <v>3</v>
      </c>
      <c r="O5" s="316">
        <v>1</v>
      </c>
      <c r="P5" s="316">
        <v>3</v>
      </c>
      <c r="Q5" s="317">
        <v>2</v>
      </c>
      <c r="R5" s="319"/>
      <c r="S5" s="320"/>
      <c r="T5" s="320"/>
      <c r="U5" s="320"/>
      <c r="V5" s="320"/>
      <c r="W5" s="321"/>
      <c r="X5" s="318"/>
      <c r="Y5" s="316"/>
      <c r="Z5" s="316"/>
      <c r="AA5" s="316"/>
      <c r="AB5" s="316"/>
      <c r="AC5" s="316"/>
      <c r="AD5" s="316"/>
      <c r="AE5" s="316"/>
      <c r="AF5" s="316"/>
      <c r="AG5" s="322"/>
      <c r="AH5" s="323"/>
      <c r="AI5" s="315"/>
      <c r="AJ5" s="322"/>
      <c r="AK5" s="322"/>
      <c r="AL5" s="323"/>
      <c r="AN5" s="332">
        <v>1</v>
      </c>
      <c r="AO5" s="333" t="s">
        <v>592</v>
      </c>
      <c r="AP5" s="334" t="s">
        <v>593</v>
      </c>
    </row>
    <row r="6" spans="1:42" ht="20" thickBot="1" x14ac:dyDescent="0.2">
      <c r="A6" s="314" t="s">
        <v>538</v>
      </c>
      <c r="B6" s="318"/>
      <c r="C6" s="316"/>
      <c r="D6" s="316"/>
      <c r="E6" s="316"/>
      <c r="F6" s="316"/>
      <c r="G6" s="316"/>
      <c r="H6" s="316"/>
      <c r="I6" s="316"/>
      <c r="J6" s="316"/>
      <c r="K6" s="316"/>
      <c r="L6" s="317"/>
      <c r="M6" s="318"/>
      <c r="N6" s="316"/>
      <c r="O6" s="316"/>
      <c r="P6" s="316"/>
      <c r="Q6" s="317"/>
      <c r="R6" s="319">
        <v>3</v>
      </c>
      <c r="S6" s="320">
        <v>4</v>
      </c>
      <c r="T6" s="320">
        <v>4</v>
      </c>
      <c r="U6" s="320">
        <v>4</v>
      </c>
      <c r="V6" s="320">
        <v>3</v>
      </c>
      <c r="W6" s="321">
        <v>3</v>
      </c>
      <c r="X6" s="318"/>
      <c r="Y6" s="316"/>
      <c r="Z6" s="316"/>
      <c r="AA6" s="316"/>
      <c r="AB6" s="316"/>
      <c r="AC6" s="316"/>
      <c r="AD6" s="316"/>
      <c r="AE6" s="316"/>
      <c r="AF6" s="316"/>
      <c r="AG6" s="316"/>
      <c r="AH6" s="317"/>
      <c r="AI6" s="318"/>
      <c r="AJ6" s="316"/>
      <c r="AK6" s="316"/>
      <c r="AL6" s="317">
        <v>1</v>
      </c>
      <c r="AN6" s="335">
        <v>2</v>
      </c>
      <c r="AO6" s="336" t="s">
        <v>594</v>
      </c>
      <c r="AP6" s="337" t="s">
        <v>595</v>
      </c>
    </row>
    <row r="7" spans="1:42" ht="20" thickBot="1" x14ac:dyDescent="0.2">
      <c r="A7" s="314" t="s">
        <v>539</v>
      </c>
      <c r="B7" s="318"/>
      <c r="C7" s="316"/>
      <c r="D7" s="316"/>
      <c r="E7" s="316"/>
      <c r="F7" s="316"/>
      <c r="G7" s="316"/>
      <c r="H7" s="316"/>
      <c r="I7" s="316">
        <v>1</v>
      </c>
      <c r="J7" s="316"/>
      <c r="K7" s="316"/>
      <c r="L7" s="317"/>
      <c r="M7" s="318"/>
      <c r="N7" s="316"/>
      <c r="O7" s="316"/>
      <c r="P7" s="316">
        <v>2</v>
      </c>
      <c r="Q7" s="317"/>
      <c r="R7" s="319"/>
      <c r="S7" s="320"/>
      <c r="T7" s="320"/>
      <c r="U7" s="320"/>
      <c r="V7" s="320"/>
      <c r="W7" s="321"/>
      <c r="X7" s="318"/>
      <c r="Y7" s="316"/>
      <c r="Z7" s="316"/>
      <c r="AA7" s="316"/>
      <c r="AB7" s="316"/>
      <c r="AC7" s="316"/>
      <c r="AD7" s="316">
        <v>1</v>
      </c>
      <c r="AE7" s="316"/>
      <c r="AF7" s="316"/>
      <c r="AG7" s="316"/>
      <c r="AH7" s="317"/>
      <c r="AI7" s="318"/>
      <c r="AJ7" s="316"/>
      <c r="AK7" s="316"/>
      <c r="AL7" s="317"/>
      <c r="AN7" s="335">
        <v>3</v>
      </c>
      <c r="AO7" s="336" t="s">
        <v>596</v>
      </c>
      <c r="AP7" s="337" t="s">
        <v>597</v>
      </c>
    </row>
    <row r="8" spans="1:42" ht="20" thickBot="1" x14ac:dyDescent="0.2">
      <c r="A8" s="314" t="s">
        <v>540</v>
      </c>
      <c r="B8" s="318"/>
      <c r="C8" s="316"/>
      <c r="D8" s="316"/>
      <c r="E8" s="316"/>
      <c r="F8" s="316"/>
      <c r="G8" s="316"/>
      <c r="H8" s="316"/>
      <c r="I8" s="316"/>
      <c r="J8" s="316"/>
      <c r="K8" s="316"/>
      <c r="L8" s="317"/>
      <c r="M8" s="318"/>
      <c r="N8" s="316"/>
      <c r="O8" s="316"/>
      <c r="P8" s="316"/>
      <c r="Q8" s="317"/>
      <c r="R8" s="319"/>
      <c r="S8" s="320">
        <v>3</v>
      </c>
      <c r="T8" s="320">
        <v>1</v>
      </c>
      <c r="U8" s="320">
        <v>1</v>
      </c>
      <c r="V8" s="320"/>
      <c r="W8" s="321"/>
      <c r="X8" s="318"/>
      <c r="Y8" s="316"/>
      <c r="Z8" s="316">
        <v>1</v>
      </c>
      <c r="AA8" s="316"/>
      <c r="AB8" s="316"/>
      <c r="AC8" s="316">
        <v>1</v>
      </c>
      <c r="AD8" s="316"/>
      <c r="AE8" s="316"/>
      <c r="AF8" s="316"/>
      <c r="AG8" s="316"/>
      <c r="AH8" s="317">
        <v>1</v>
      </c>
      <c r="AI8" s="318"/>
      <c r="AJ8" s="316"/>
      <c r="AK8" s="316"/>
      <c r="AL8" s="317"/>
      <c r="AN8" s="335">
        <v>4</v>
      </c>
      <c r="AO8" s="336" t="s">
        <v>598</v>
      </c>
      <c r="AP8" s="337" t="s">
        <v>599</v>
      </c>
    </row>
    <row r="9" spans="1:42" ht="20" thickBot="1" x14ac:dyDescent="0.2">
      <c r="A9" s="314" t="s">
        <v>541</v>
      </c>
      <c r="B9" s="318"/>
      <c r="C9" s="316"/>
      <c r="D9" s="316"/>
      <c r="E9" s="316"/>
      <c r="F9" s="316"/>
      <c r="G9" s="316"/>
      <c r="H9" s="316">
        <v>1</v>
      </c>
      <c r="I9" s="316"/>
      <c r="J9" s="316"/>
      <c r="K9" s="316"/>
      <c r="L9" s="317"/>
      <c r="M9" s="318"/>
      <c r="N9" s="316">
        <v>2</v>
      </c>
      <c r="O9" s="316"/>
      <c r="P9" s="316"/>
      <c r="Q9" s="317"/>
      <c r="R9" s="319"/>
      <c r="S9" s="320"/>
      <c r="T9" s="320">
        <v>2</v>
      </c>
      <c r="U9" s="320">
        <v>2</v>
      </c>
      <c r="V9" s="320"/>
      <c r="W9" s="321"/>
      <c r="X9" s="318"/>
      <c r="Y9" s="316"/>
      <c r="Z9" s="316"/>
      <c r="AA9" s="316"/>
      <c r="AB9" s="316"/>
      <c r="AC9" s="316"/>
      <c r="AD9" s="316"/>
      <c r="AE9" s="316"/>
      <c r="AF9" s="316"/>
      <c r="AG9" s="316"/>
      <c r="AH9" s="317">
        <v>2</v>
      </c>
      <c r="AI9" s="318"/>
      <c r="AJ9" s="316"/>
      <c r="AK9" s="316"/>
      <c r="AL9" s="317"/>
      <c r="AN9" s="335">
        <v>5</v>
      </c>
      <c r="AO9" s="336" t="s">
        <v>600</v>
      </c>
      <c r="AP9" s="337" t="s">
        <v>601</v>
      </c>
    </row>
    <row r="10" spans="1:42" ht="20" thickBot="1" x14ac:dyDescent="0.2">
      <c r="A10" s="314" t="s">
        <v>542</v>
      </c>
      <c r="B10" s="318"/>
      <c r="C10" s="316"/>
      <c r="D10" s="316"/>
      <c r="E10" s="316"/>
      <c r="F10" s="316"/>
      <c r="G10" s="316"/>
      <c r="H10" s="316"/>
      <c r="I10" s="316"/>
      <c r="J10" s="316"/>
      <c r="K10" s="316"/>
      <c r="L10" s="317"/>
      <c r="M10" s="318">
        <v>1</v>
      </c>
      <c r="N10" s="316">
        <v>2</v>
      </c>
      <c r="O10" s="316">
        <v>1</v>
      </c>
      <c r="P10" s="316"/>
      <c r="Q10" s="317">
        <v>1</v>
      </c>
      <c r="R10" s="319"/>
      <c r="S10" s="320"/>
      <c r="T10" s="320">
        <v>2</v>
      </c>
      <c r="U10" s="320"/>
      <c r="V10" s="320">
        <v>1</v>
      </c>
      <c r="W10" s="321">
        <v>1</v>
      </c>
      <c r="X10" s="318">
        <v>3</v>
      </c>
      <c r="Y10" s="316">
        <v>4</v>
      </c>
      <c r="Z10" s="316">
        <v>3</v>
      </c>
      <c r="AA10" s="316">
        <v>3</v>
      </c>
      <c r="AB10" s="316">
        <v>2</v>
      </c>
      <c r="AC10" s="316">
        <v>4</v>
      </c>
      <c r="AD10" s="316">
        <v>1</v>
      </c>
      <c r="AE10" s="316">
        <v>4</v>
      </c>
      <c r="AF10" s="316">
        <v>4</v>
      </c>
      <c r="AG10" s="316">
        <v>3</v>
      </c>
      <c r="AH10" s="317"/>
      <c r="AI10" s="318"/>
      <c r="AJ10" s="316"/>
      <c r="AK10" s="316"/>
      <c r="AL10" s="317"/>
      <c r="AN10" s="335" t="s">
        <v>602</v>
      </c>
      <c r="AO10" s="336" t="s">
        <v>603</v>
      </c>
      <c r="AP10" s="337" t="s">
        <v>604</v>
      </c>
    </row>
    <row r="11" spans="1:42" ht="19" x14ac:dyDescent="0.15">
      <c r="A11" s="314" t="s">
        <v>543</v>
      </c>
      <c r="B11" s="318"/>
      <c r="C11" s="316"/>
      <c r="D11" s="316"/>
      <c r="E11" s="316"/>
      <c r="F11" s="316"/>
      <c r="G11" s="316"/>
      <c r="H11" s="316"/>
      <c r="I11" s="316"/>
      <c r="J11" s="316"/>
      <c r="K11" s="316"/>
      <c r="L11" s="317"/>
      <c r="M11" s="318"/>
      <c r="N11" s="316"/>
      <c r="O11" s="316"/>
      <c r="P11" s="316">
        <v>1</v>
      </c>
      <c r="Q11" s="317"/>
      <c r="R11" s="319"/>
      <c r="S11" s="320"/>
      <c r="T11" s="320"/>
      <c r="U11" s="320"/>
      <c r="V11" s="320">
        <v>1</v>
      </c>
      <c r="W11" s="321"/>
      <c r="X11" s="318"/>
      <c r="Y11" s="316"/>
      <c r="Z11" s="316"/>
      <c r="AA11" s="316"/>
      <c r="AB11" s="316"/>
      <c r="AC11" s="316"/>
      <c r="AD11" s="316"/>
      <c r="AE11" s="316"/>
      <c r="AF11" s="316"/>
      <c r="AG11" s="316"/>
      <c r="AH11" s="317"/>
      <c r="AI11" s="318"/>
      <c r="AJ11" s="316"/>
      <c r="AK11" s="316"/>
      <c r="AL11" s="317"/>
      <c r="AN11" s="340" t="s">
        <v>608</v>
      </c>
    </row>
    <row r="12" spans="1:42" ht="19" x14ac:dyDescent="0.15">
      <c r="A12" s="314" t="s">
        <v>544</v>
      </c>
      <c r="B12" s="318"/>
      <c r="C12" s="316"/>
      <c r="D12" s="316"/>
      <c r="E12" s="316"/>
      <c r="F12" s="316"/>
      <c r="G12" s="316"/>
      <c r="H12" s="316"/>
      <c r="I12" s="316"/>
      <c r="J12" s="316"/>
      <c r="K12" s="316"/>
      <c r="L12" s="317"/>
      <c r="M12" s="318"/>
      <c r="N12" s="316"/>
      <c r="O12" s="316"/>
      <c r="P12" s="316"/>
      <c r="Q12" s="317"/>
      <c r="R12" s="319"/>
      <c r="S12" s="320"/>
      <c r="T12" s="320">
        <v>2</v>
      </c>
      <c r="U12" s="320">
        <v>2</v>
      </c>
      <c r="V12" s="320"/>
      <c r="W12" s="321"/>
      <c r="X12" s="318"/>
      <c r="Y12" s="316"/>
      <c r="Z12" s="316"/>
      <c r="AA12" s="316"/>
      <c r="AB12" s="316">
        <v>1</v>
      </c>
      <c r="AC12" s="316">
        <v>2</v>
      </c>
      <c r="AD12" s="316"/>
      <c r="AE12" s="316"/>
      <c r="AF12" s="316"/>
      <c r="AG12" s="316"/>
      <c r="AH12" s="317"/>
      <c r="AI12" s="318"/>
      <c r="AJ12" s="316"/>
      <c r="AK12" s="316"/>
      <c r="AL12" s="317"/>
    </row>
    <row r="13" spans="1:42" ht="19" x14ac:dyDescent="0.15">
      <c r="A13" s="314" t="s">
        <v>545</v>
      </c>
      <c r="B13" s="318"/>
      <c r="C13" s="316"/>
      <c r="D13" s="316"/>
      <c r="E13" s="316"/>
      <c r="F13" s="316"/>
      <c r="G13" s="316"/>
      <c r="H13" s="316"/>
      <c r="I13" s="316"/>
      <c r="J13" s="316"/>
      <c r="K13" s="316"/>
      <c r="L13" s="317"/>
      <c r="M13" s="318"/>
      <c r="N13" s="316"/>
      <c r="O13" s="316"/>
      <c r="P13" s="316"/>
      <c r="Q13" s="317"/>
      <c r="R13" s="319"/>
      <c r="S13" s="320"/>
      <c r="T13" s="320"/>
      <c r="U13" s="320"/>
      <c r="V13" s="320"/>
      <c r="W13" s="321"/>
      <c r="X13" s="318"/>
      <c r="Y13" s="316"/>
      <c r="Z13" s="316"/>
      <c r="AA13" s="316"/>
      <c r="AB13" s="316">
        <v>2</v>
      </c>
      <c r="AC13" s="316">
        <v>1</v>
      </c>
      <c r="AD13" s="316"/>
      <c r="AE13" s="316"/>
      <c r="AF13" s="316"/>
      <c r="AG13" s="316"/>
      <c r="AH13" s="317">
        <v>2</v>
      </c>
      <c r="AI13" s="318"/>
      <c r="AJ13" s="316"/>
      <c r="AK13" s="316"/>
      <c r="AL13" s="317"/>
    </row>
    <row r="14" spans="1:42" ht="19" x14ac:dyDescent="0.15">
      <c r="A14" s="314" t="s">
        <v>546</v>
      </c>
      <c r="B14" s="318"/>
      <c r="C14" s="316"/>
      <c r="D14" s="316"/>
      <c r="E14" s="316"/>
      <c r="F14" s="316"/>
      <c r="G14" s="316"/>
      <c r="H14" s="316"/>
      <c r="I14" s="316"/>
      <c r="J14" s="316"/>
      <c r="K14" s="316"/>
      <c r="L14" s="317"/>
      <c r="M14" s="318"/>
      <c r="N14" s="316"/>
      <c r="O14" s="316"/>
      <c r="P14" s="316"/>
      <c r="Q14" s="317"/>
      <c r="R14" s="319"/>
      <c r="S14" s="320"/>
      <c r="T14" s="320"/>
      <c r="U14" s="320"/>
      <c r="V14" s="320"/>
      <c r="W14" s="321"/>
      <c r="X14" s="318"/>
      <c r="Y14" s="316"/>
      <c r="Z14" s="316"/>
      <c r="AA14" s="316"/>
      <c r="AB14" s="316"/>
      <c r="AC14" s="316"/>
      <c r="AD14" s="316"/>
      <c r="AE14" s="316"/>
      <c r="AF14" s="316">
        <v>4</v>
      </c>
      <c r="AG14" s="316"/>
      <c r="AH14" s="317"/>
      <c r="AI14" s="318"/>
      <c r="AJ14" s="316"/>
      <c r="AK14" s="316"/>
      <c r="AL14" s="317"/>
    </row>
    <row r="15" spans="1:42" ht="19" x14ac:dyDescent="0.15">
      <c r="A15" s="314" t="s">
        <v>288</v>
      </c>
      <c r="B15" s="318"/>
      <c r="C15" s="316"/>
      <c r="D15" s="316"/>
      <c r="E15" s="316"/>
      <c r="F15" s="316"/>
      <c r="G15" s="316"/>
      <c r="H15" s="316"/>
      <c r="I15" s="316"/>
      <c r="J15" s="316"/>
      <c r="K15" s="316"/>
      <c r="L15" s="317"/>
      <c r="M15" s="318"/>
      <c r="N15" s="316"/>
      <c r="O15" s="316"/>
      <c r="P15" s="316"/>
      <c r="Q15" s="317"/>
      <c r="R15" s="319"/>
      <c r="S15" s="320"/>
      <c r="T15" s="320">
        <v>1</v>
      </c>
      <c r="U15" s="320">
        <v>1</v>
      </c>
      <c r="V15" s="320"/>
      <c r="W15" s="321"/>
      <c r="X15" s="318"/>
      <c r="Y15" s="316"/>
      <c r="Z15" s="316"/>
      <c r="AA15" s="316"/>
      <c r="AB15" s="316"/>
      <c r="AC15" s="316"/>
      <c r="AD15" s="316"/>
      <c r="AE15" s="316"/>
      <c r="AF15" s="316"/>
      <c r="AG15" s="316"/>
      <c r="AH15" s="317"/>
      <c r="AI15" s="318"/>
      <c r="AJ15" s="316"/>
      <c r="AK15" s="316"/>
      <c r="AL15" s="317"/>
    </row>
    <row r="16" spans="1:42" ht="19" x14ac:dyDescent="0.15">
      <c r="A16" s="314" t="s">
        <v>547</v>
      </c>
      <c r="B16" s="318"/>
      <c r="C16" s="316"/>
      <c r="D16" s="316"/>
      <c r="E16" s="316"/>
      <c r="F16" s="316"/>
      <c r="G16" s="316"/>
      <c r="H16" s="316"/>
      <c r="I16" s="316"/>
      <c r="J16" s="316"/>
      <c r="K16" s="316"/>
      <c r="L16" s="317"/>
      <c r="M16" s="318"/>
      <c r="N16" s="316"/>
      <c r="O16" s="316"/>
      <c r="P16" s="316"/>
      <c r="Q16" s="317"/>
      <c r="R16" s="319"/>
      <c r="S16" s="320"/>
      <c r="T16" s="320">
        <v>1</v>
      </c>
      <c r="U16" s="320"/>
      <c r="V16" s="320"/>
      <c r="W16" s="321"/>
      <c r="X16" s="318"/>
      <c r="Y16" s="316"/>
      <c r="Z16" s="316"/>
      <c r="AA16" s="316"/>
      <c r="AB16" s="316"/>
      <c r="AC16" s="316"/>
      <c r="AD16" s="316"/>
      <c r="AE16" s="316"/>
      <c r="AF16" s="316"/>
      <c r="AG16" s="316"/>
      <c r="AH16" s="317"/>
      <c r="AI16" s="318"/>
      <c r="AJ16" s="316"/>
      <c r="AK16" s="316"/>
      <c r="AL16" s="317"/>
    </row>
    <row r="17" spans="1:38" ht="19" x14ac:dyDescent="0.15">
      <c r="A17" s="314" t="s">
        <v>548</v>
      </c>
      <c r="B17" s="318"/>
      <c r="C17" s="316"/>
      <c r="D17" s="316"/>
      <c r="E17" s="316"/>
      <c r="F17" s="316"/>
      <c r="G17" s="316"/>
      <c r="H17" s="316">
        <v>1</v>
      </c>
      <c r="I17" s="316"/>
      <c r="J17" s="316"/>
      <c r="K17" s="316"/>
      <c r="L17" s="317"/>
      <c r="M17" s="318"/>
      <c r="N17" s="316"/>
      <c r="O17" s="316"/>
      <c r="P17" s="316"/>
      <c r="Q17" s="317"/>
      <c r="R17" s="319"/>
      <c r="S17" s="320"/>
      <c r="T17" s="320">
        <v>1</v>
      </c>
      <c r="U17" s="320"/>
      <c r="V17" s="320"/>
      <c r="W17" s="321"/>
      <c r="X17" s="318"/>
      <c r="Y17" s="316"/>
      <c r="Z17" s="316"/>
      <c r="AA17" s="316"/>
      <c r="AB17" s="316"/>
      <c r="AC17" s="316"/>
      <c r="AD17" s="316"/>
      <c r="AE17" s="316"/>
      <c r="AF17" s="316"/>
      <c r="AG17" s="316"/>
      <c r="AH17" s="317"/>
      <c r="AI17" s="318"/>
      <c r="AJ17" s="316"/>
      <c r="AK17" s="316"/>
      <c r="AL17" s="317"/>
    </row>
    <row r="18" spans="1:38" ht="19" x14ac:dyDescent="0.15">
      <c r="A18" s="314" t="s">
        <v>549</v>
      </c>
      <c r="B18" s="318"/>
      <c r="C18" s="316"/>
      <c r="D18" s="316"/>
      <c r="E18" s="316"/>
      <c r="F18" s="316"/>
      <c r="G18" s="316"/>
      <c r="H18" s="316"/>
      <c r="I18" s="316"/>
      <c r="J18" s="316"/>
      <c r="K18" s="316"/>
      <c r="L18" s="317"/>
      <c r="M18" s="318"/>
      <c r="N18" s="316"/>
      <c r="O18" s="316"/>
      <c r="P18" s="316"/>
      <c r="Q18" s="317"/>
      <c r="R18" s="319"/>
      <c r="S18" s="320"/>
      <c r="T18" s="320"/>
      <c r="U18" s="320"/>
      <c r="V18" s="320"/>
      <c r="W18" s="321"/>
      <c r="X18" s="318"/>
      <c r="Y18" s="316"/>
      <c r="Z18" s="316"/>
      <c r="AA18" s="316"/>
      <c r="AB18" s="316">
        <v>2</v>
      </c>
      <c r="AC18" s="316"/>
      <c r="AD18" s="316"/>
      <c r="AE18" s="316"/>
      <c r="AF18" s="316"/>
      <c r="AG18" s="316"/>
      <c r="AH18" s="317"/>
      <c r="AI18" s="318"/>
      <c r="AJ18" s="316"/>
      <c r="AK18" s="316"/>
      <c r="AL18" s="317"/>
    </row>
    <row r="19" spans="1:38" ht="19" x14ac:dyDescent="0.15">
      <c r="A19" s="314" t="s">
        <v>550</v>
      </c>
      <c r="B19" s="318"/>
      <c r="C19" s="316"/>
      <c r="D19" s="316"/>
      <c r="E19" s="316"/>
      <c r="F19" s="316"/>
      <c r="G19" s="316"/>
      <c r="H19" s="316"/>
      <c r="I19" s="316"/>
      <c r="J19" s="316"/>
      <c r="K19" s="316"/>
      <c r="L19" s="317"/>
      <c r="M19" s="318"/>
      <c r="N19" s="316">
        <v>2</v>
      </c>
      <c r="O19" s="316"/>
      <c r="P19" s="316"/>
      <c r="Q19" s="317"/>
      <c r="R19" s="319"/>
      <c r="S19" s="320"/>
      <c r="T19" s="320"/>
      <c r="U19" s="320"/>
      <c r="V19" s="320"/>
      <c r="W19" s="321"/>
      <c r="X19" s="318"/>
      <c r="Y19" s="316"/>
      <c r="Z19" s="316">
        <v>1</v>
      </c>
      <c r="AA19" s="316"/>
      <c r="AB19" s="316"/>
      <c r="AC19" s="316"/>
      <c r="AD19" s="316"/>
      <c r="AE19" s="316"/>
      <c r="AF19" s="316"/>
      <c r="AG19" s="316"/>
      <c r="AH19" s="317"/>
      <c r="AI19" s="318"/>
      <c r="AJ19" s="316"/>
      <c r="AK19" s="316"/>
      <c r="AL19" s="317"/>
    </row>
    <row r="20" spans="1:38" ht="19" x14ac:dyDescent="0.15">
      <c r="A20" s="314" t="s">
        <v>551</v>
      </c>
      <c r="B20" s="318"/>
      <c r="C20" s="316"/>
      <c r="D20" s="316"/>
      <c r="E20" s="316"/>
      <c r="F20" s="316"/>
      <c r="G20" s="316"/>
      <c r="H20" s="316"/>
      <c r="I20" s="316"/>
      <c r="J20" s="316"/>
      <c r="K20" s="316"/>
      <c r="L20" s="317"/>
      <c r="M20" s="318"/>
      <c r="N20" s="316"/>
      <c r="O20" s="316"/>
      <c r="P20" s="316"/>
      <c r="Q20" s="317"/>
      <c r="R20" s="319"/>
      <c r="S20" s="320"/>
      <c r="T20" s="320">
        <v>2</v>
      </c>
      <c r="U20" s="320"/>
      <c r="V20" s="320"/>
      <c r="W20" s="321"/>
      <c r="X20" s="318"/>
      <c r="Y20" s="316"/>
      <c r="Z20" s="316"/>
      <c r="AA20" s="316"/>
      <c r="AB20" s="316"/>
      <c r="AC20" s="316"/>
      <c r="AD20" s="316"/>
      <c r="AE20" s="316"/>
      <c r="AF20" s="316"/>
      <c r="AG20" s="316"/>
      <c r="AH20" s="317"/>
      <c r="AI20" s="318"/>
      <c r="AJ20" s="316"/>
      <c r="AK20" s="316"/>
      <c r="AL20" s="317"/>
    </row>
    <row r="21" spans="1:38" ht="19" x14ac:dyDescent="0.15">
      <c r="A21" s="314" t="s">
        <v>552</v>
      </c>
      <c r="B21" s="318">
        <v>1</v>
      </c>
      <c r="C21" s="316">
        <v>1</v>
      </c>
      <c r="D21" s="316"/>
      <c r="E21" s="316"/>
      <c r="F21" s="316"/>
      <c r="G21" s="316"/>
      <c r="H21" s="316"/>
      <c r="I21" s="316"/>
      <c r="J21" s="316">
        <v>2</v>
      </c>
      <c r="K21" s="316">
        <v>1</v>
      </c>
      <c r="L21" s="317"/>
      <c r="M21" s="318"/>
      <c r="N21" s="316">
        <v>1</v>
      </c>
      <c r="O21" s="316">
        <v>1</v>
      </c>
      <c r="P21" s="316"/>
      <c r="Q21" s="317"/>
      <c r="R21" s="319"/>
      <c r="S21" s="320">
        <v>3</v>
      </c>
      <c r="T21" s="320">
        <v>2</v>
      </c>
      <c r="U21" s="320">
        <v>2</v>
      </c>
      <c r="V21" s="320"/>
      <c r="W21" s="321">
        <v>1</v>
      </c>
      <c r="X21" s="318"/>
      <c r="Y21" s="316">
        <v>1</v>
      </c>
      <c r="Z21" s="316"/>
      <c r="AA21" s="316">
        <v>1</v>
      </c>
      <c r="AB21" s="316">
        <v>1</v>
      </c>
      <c r="AC21" s="316">
        <v>1</v>
      </c>
      <c r="AD21" s="316">
        <v>2</v>
      </c>
      <c r="AE21" s="316">
        <v>2</v>
      </c>
      <c r="AF21" s="316">
        <v>2</v>
      </c>
      <c r="AG21" s="316">
        <v>1</v>
      </c>
      <c r="AH21" s="317"/>
      <c r="AI21" s="318"/>
      <c r="AJ21" s="316"/>
      <c r="AK21" s="316"/>
      <c r="AL21" s="317"/>
    </row>
    <row r="22" spans="1:38" ht="19" x14ac:dyDescent="0.15">
      <c r="A22" s="314" t="s">
        <v>553</v>
      </c>
      <c r="B22" s="318"/>
      <c r="C22" s="316"/>
      <c r="D22" s="316">
        <v>2</v>
      </c>
      <c r="E22" s="316"/>
      <c r="F22" s="316"/>
      <c r="G22" s="316"/>
      <c r="H22" s="316"/>
      <c r="I22" s="316"/>
      <c r="J22" s="316">
        <v>2</v>
      </c>
      <c r="K22" s="316"/>
      <c r="L22" s="317"/>
      <c r="M22" s="318"/>
      <c r="N22" s="316"/>
      <c r="O22" s="316"/>
      <c r="P22" s="316">
        <v>2</v>
      </c>
      <c r="Q22" s="317">
        <v>1</v>
      </c>
      <c r="R22" s="319"/>
      <c r="S22" s="320"/>
      <c r="T22" s="320"/>
      <c r="U22" s="320"/>
      <c r="V22" s="320"/>
      <c r="W22" s="321"/>
      <c r="X22" s="318"/>
      <c r="Y22" s="316"/>
      <c r="Z22" s="316"/>
      <c r="AA22" s="316"/>
      <c r="AB22" s="316"/>
      <c r="AC22" s="316"/>
      <c r="AD22" s="316"/>
      <c r="AE22" s="316"/>
      <c r="AF22" s="316"/>
      <c r="AG22" s="316"/>
      <c r="AH22" s="317"/>
      <c r="AI22" s="318"/>
      <c r="AJ22" s="316"/>
      <c r="AK22" s="316"/>
      <c r="AL22" s="317"/>
    </row>
    <row r="23" spans="1:38" ht="19" x14ac:dyDescent="0.15">
      <c r="A23" s="314" t="s">
        <v>554</v>
      </c>
      <c r="B23" s="318"/>
      <c r="C23" s="316"/>
      <c r="D23" s="316"/>
      <c r="E23" s="316"/>
      <c r="F23" s="316"/>
      <c r="G23" s="316"/>
      <c r="H23" s="316"/>
      <c r="I23" s="316"/>
      <c r="J23" s="316"/>
      <c r="K23" s="316"/>
      <c r="L23" s="317"/>
      <c r="M23" s="318"/>
      <c r="N23" s="316"/>
      <c r="O23" s="316"/>
      <c r="P23" s="316"/>
      <c r="Q23" s="317"/>
      <c r="R23" s="319">
        <v>3</v>
      </c>
      <c r="S23" s="320">
        <v>4</v>
      </c>
      <c r="T23" s="320">
        <v>4</v>
      </c>
      <c r="U23" s="320"/>
      <c r="V23" s="320"/>
      <c r="W23" s="321"/>
      <c r="X23" s="318"/>
      <c r="Y23" s="316"/>
      <c r="Z23" s="316">
        <v>2</v>
      </c>
      <c r="AA23" s="316"/>
      <c r="AB23" s="316"/>
      <c r="AC23" s="316"/>
      <c r="AD23" s="316"/>
      <c r="AE23" s="316"/>
      <c r="AF23" s="316"/>
      <c r="AG23" s="316"/>
      <c r="AH23" s="317"/>
      <c r="AI23" s="318"/>
      <c r="AJ23" s="316"/>
      <c r="AK23" s="316"/>
      <c r="AL23" s="317"/>
    </row>
    <row r="24" spans="1:38" ht="19" x14ac:dyDescent="0.15">
      <c r="A24" s="314" t="s">
        <v>555</v>
      </c>
      <c r="B24" s="318"/>
      <c r="C24" s="316"/>
      <c r="D24" s="316"/>
      <c r="E24" s="316"/>
      <c r="F24" s="316"/>
      <c r="G24" s="316"/>
      <c r="H24" s="316"/>
      <c r="I24" s="316"/>
      <c r="J24" s="316"/>
      <c r="K24" s="316"/>
      <c r="L24" s="317"/>
      <c r="M24" s="318"/>
      <c r="N24" s="316"/>
      <c r="O24" s="316"/>
      <c r="P24" s="316"/>
      <c r="Q24" s="317"/>
      <c r="R24" s="319"/>
      <c r="S24" s="320"/>
      <c r="T24" s="320"/>
      <c r="U24" s="320">
        <v>4</v>
      </c>
      <c r="V24" s="320"/>
      <c r="W24" s="321"/>
      <c r="X24" s="318"/>
      <c r="Y24" s="316"/>
      <c r="Z24" s="316"/>
      <c r="AA24" s="316"/>
      <c r="AB24" s="316"/>
      <c r="AC24" s="316"/>
      <c r="AD24" s="316"/>
      <c r="AE24" s="316"/>
      <c r="AF24" s="316"/>
      <c r="AG24" s="316"/>
      <c r="AH24" s="317"/>
      <c r="AI24" s="318"/>
      <c r="AJ24" s="316"/>
      <c r="AK24" s="316"/>
      <c r="AL24" s="317"/>
    </row>
    <row r="25" spans="1:38" ht="19" x14ac:dyDescent="0.15">
      <c r="A25" s="314" t="s">
        <v>556</v>
      </c>
      <c r="B25" s="318"/>
      <c r="C25" s="316"/>
      <c r="D25" s="316"/>
      <c r="E25" s="316"/>
      <c r="F25" s="316"/>
      <c r="G25" s="316"/>
      <c r="H25" s="316"/>
      <c r="I25" s="316"/>
      <c r="J25" s="316"/>
      <c r="K25" s="316"/>
      <c r="L25" s="317"/>
      <c r="M25" s="318"/>
      <c r="N25" s="316"/>
      <c r="O25" s="316"/>
      <c r="P25" s="316"/>
      <c r="Q25" s="317"/>
      <c r="R25" s="319"/>
      <c r="S25" s="320"/>
      <c r="T25" s="320"/>
      <c r="U25" s="320"/>
      <c r="V25" s="320"/>
      <c r="W25" s="321"/>
      <c r="X25" s="318"/>
      <c r="Y25" s="316"/>
      <c r="Z25" s="316"/>
      <c r="AA25" s="316"/>
      <c r="AB25" s="316"/>
      <c r="AC25" s="316"/>
      <c r="AD25" s="316">
        <v>4</v>
      </c>
      <c r="AE25" s="316"/>
      <c r="AF25" s="316"/>
      <c r="AG25" s="316"/>
      <c r="AH25" s="317"/>
      <c r="AI25" s="318"/>
      <c r="AJ25" s="316"/>
      <c r="AK25" s="316"/>
      <c r="AL25" s="317"/>
    </row>
    <row r="26" spans="1:38" ht="19" x14ac:dyDescent="0.15">
      <c r="A26" s="314" t="s">
        <v>557</v>
      </c>
      <c r="B26" s="318"/>
      <c r="C26" s="316"/>
      <c r="D26" s="316"/>
      <c r="E26" s="316"/>
      <c r="F26" s="316"/>
      <c r="G26" s="316"/>
      <c r="H26" s="316"/>
      <c r="I26" s="316"/>
      <c r="J26" s="316"/>
      <c r="K26" s="316"/>
      <c r="L26" s="317"/>
      <c r="M26" s="318"/>
      <c r="N26" s="316"/>
      <c r="O26" s="316"/>
      <c r="P26" s="316"/>
      <c r="Q26" s="317"/>
      <c r="R26" s="319"/>
      <c r="S26" s="320"/>
      <c r="T26" s="320">
        <v>2</v>
      </c>
      <c r="U26" s="320">
        <v>1</v>
      </c>
      <c r="V26" s="320"/>
      <c r="W26" s="321"/>
      <c r="X26" s="318"/>
      <c r="Y26" s="316"/>
      <c r="Z26" s="316"/>
      <c r="AA26" s="316"/>
      <c r="AB26" s="316"/>
      <c r="AC26" s="316"/>
      <c r="AD26" s="316"/>
      <c r="AE26" s="316"/>
      <c r="AF26" s="316"/>
      <c r="AG26" s="316"/>
      <c r="AH26" s="317"/>
      <c r="AI26" s="318"/>
      <c r="AJ26" s="316"/>
      <c r="AK26" s="316"/>
      <c r="AL26" s="317"/>
    </row>
    <row r="27" spans="1:38" ht="19" x14ac:dyDescent="0.15">
      <c r="A27" s="314" t="s">
        <v>558</v>
      </c>
      <c r="B27" s="318"/>
      <c r="C27" s="316"/>
      <c r="D27" s="316"/>
      <c r="E27" s="316"/>
      <c r="F27" s="316"/>
      <c r="G27" s="316"/>
      <c r="H27" s="316"/>
      <c r="I27" s="316"/>
      <c r="J27" s="316"/>
      <c r="K27" s="316"/>
      <c r="L27" s="317"/>
      <c r="M27" s="318"/>
      <c r="N27" s="316"/>
      <c r="O27" s="316"/>
      <c r="P27" s="316"/>
      <c r="Q27" s="317"/>
      <c r="R27" s="319"/>
      <c r="S27" s="320"/>
      <c r="T27" s="320"/>
      <c r="U27" s="320"/>
      <c r="V27" s="320"/>
      <c r="W27" s="321"/>
      <c r="X27" s="318"/>
      <c r="Y27" s="316"/>
      <c r="Z27" s="316"/>
      <c r="AA27" s="316"/>
      <c r="AB27" s="316"/>
      <c r="AC27" s="316"/>
      <c r="AD27" s="316"/>
      <c r="AE27" s="316"/>
      <c r="AF27" s="316"/>
      <c r="AG27" s="316"/>
      <c r="AH27" s="317">
        <v>1</v>
      </c>
      <c r="AI27" s="318"/>
      <c r="AJ27" s="316"/>
      <c r="AK27" s="316"/>
      <c r="AL27" s="317"/>
    </row>
    <row r="28" spans="1:38" ht="19" x14ac:dyDescent="0.15">
      <c r="A28" s="314" t="s">
        <v>559</v>
      </c>
      <c r="B28" s="318"/>
      <c r="C28" s="316"/>
      <c r="D28" s="316"/>
      <c r="E28" s="316"/>
      <c r="F28" s="316"/>
      <c r="G28" s="316"/>
      <c r="H28" s="316"/>
      <c r="I28" s="316"/>
      <c r="J28" s="316"/>
      <c r="K28" s="316"/>
      <c r="L28" s="317"/>
      <c r="M28" s="318"/>
      <c r="N28" s="316"/>
      <c r="O28" s="316"/>
      <c r="P28" s="316"/>
      <c r="Q28" s="317"/>
      <c r="R28" s="319"/>
      <c r="S28" s="320">
        <v>3</v>
      </c>
      <c r="T28" s="320"/>
      <c r="U28" s="320"/>
      <c r="V28" s="320">
        <v>1</v>
      </c>
      <c r="W28" s="321"/>
      <c r="X28" s="318"/>
      <c r="Y28" s="316"/>
      <c r="Z28" s="316"/>
      <c r="AA28" s="316"/>
      <c r="AB28" s="316">
        <v>1</v>
      </c>
      <c r="AC28" s="316">
        <v>3</v>
      </c>
      <c r="AD28" s="316"/>
      <c r="AE28" s="316"/>
      <c r="AF28" s="316"/>
      <c r="AG28" s="316"/>
      <c r="AH28" s="317"/>
      <c r="AI28" s="318"/>
      <c r="AJ28" s="316"/>
      <c r="AK28" s="316"/>
      <c r="AL28" s="317"/>
    </row>
    <row r="29" spans="1:38" ht="19" x14ac:dyDescent="0.15">
      <c r="A29" s="314" t="s">
        <v>560</v>
      </c>
      <c r="B29" s="318"/>
      <c r="C29" s="316"/>
      <c r="D29" s="316"/>
      <c r="E29" s="316"/>
      <c r="F29" s="316"/>
      <c r="G29" s="316"/>
      <c r="H29" s="316"/>
      <c r="I29" s="316"/>
      <c r="J29" s="316"/>
      <c r="K29" s="316"/>
      <c r="L29" s="317"/>
      <c r="M29" s="318"/>
      <c r="N29" s="316"/>
      <c r="O29" s="316"/>
      <c r="P29" s="316"/>
      <c r="Q29" s="317"/>
      <c r="R29" s="319"/>
      <c r="S29" s="320"/>
      <c r="T29" s="320">
        <v>1</v>
      </c>
      <c r="U29" s="320"/>
      <c r="V29" s="320"/>
      <c r="W29" s="321"/>
      <c r="X29" s="318"/>
      <c r="Y29" s="316"/>
      <c r="Z29" s="316"/>
      <c r="AA29" s="316"/>
      <c r="AB29" s="316">
        <v>1</v>
      </c>
      <c r="AC29" s="316">
        <v>4</v>
      </c>
      <c r="AD29" s="316">
        <v>1</v>
      </c>
      <c r="AE29" s="316"/>
      <c r="AF29" s="316"/>
      <c r="AG29" s="316"/>
      <c r="AH29" s="317"/>
      <c r="AI29" s="318"/>
      <c r="AJ29" s="316"/>
      <c r="AK29" s="316"/>
      <c r="AL29" s="317"/>
    </row>
    <row r="30" spans="1:38" ht="19" x14ac:dyDescent="0.15">
      <c r="A30" s="314" t="s">
        <v>561</v>
      </c>
      <c r="B30" s="318"/>
      <c r="C30" s="316"/>
      <c r="D30" s="316"/>
      <c r="E30" s="316"/>
      <c r="F30" s="316"/>
      <c r="G30" s="316"/>
      <c r="H30" s="316"/>
      <c r="I30" s="316"/>
      <c r="J30" s="316"/>
      <c r="K30" s="316"/>
      <c r="L30" s="317"/>
      <c r="M30" s="318"/>
      <c r="N30" s="316"/>
      <c r="O30" s="316"/>
      <c r="P30" s="316"/>
      <c r="Q30" s="317"/>
      <c r="R30" s="319"/>
      <c r="S30" s="320"/>
      <c r="T30" s="320"/>
      <c r="U30" s="320"/>
      <c r="V30" s="320"/>
      <c r="W30" s="321"/>
      <c r="X30" s="318"/>
      <c r="Y30" s="316"/>
      <c r="Z30" s="316"/>
      <c r="AA30" s="316">
        <v>4</v>
      </c>
      <c r="AB30" s="316"/>
      <c r="AC30" s="316"/>
      <c r="AD30" s="316"/>
      <c r="AE30" s="316"/>
      <c r="AF30" s="316"/>
      <c r="AG30" s="316"/>
      <c r="AH30" s="317"/>
      <c r="AI30" s="318"/>
      <c r="AJ30" s="316"/>
      <c r="AK30" s="316"/>
      <c r="AL30" s="317"/>
    </row>
    <row r="32" spans="1:38" ht="15" x14ac:dyDescent="0.2">
      <c r="A32" s="380" t="s">
        <v>562</v>
      </c>
      <c r="B32" s="381"/>
      <c r="C32" s="381"/>
      <c r="D32" s="381"/>
      <c r="E32" s="381"/>
      <c r="F32" s="381"/>
      <c r="G32" s="381"/>
      <c r="H32" s="381"/>
      <c r="I32" s="381"/>
      <c r="J32" s="381"/>
      <c r="K32" s="381"/>
      <c r="L32" s="381"/>
      <c r="M32" s="381"/>
      <c r="N32" s="381"/>
      <c r="O32" s="381"/>
      <c r="P32" s="381"/>
      <c r="Q32" s="381"/>
      <c r="R32" s="381"/>
      <c r="S32" s="381"/>
      <c r="T32" s="381"/>
      <c r="U32" s="381"/>
      <c r="V32" s="381"/>
      <c r="W32" s="381"/>
      <c r="X32" s="381"/>
      <c r="Y32" s="381"/>
      <c r="Z32" s="381"/>
      <c r="AA32" s="381"/>
      <c r="AB32" s="381"/>
      <c r="AC32" s="381"/>
      <c r="AD32" s="381"/>
      <c r="AE32" s="381"/>
      <c r="AF32" s="381"/>
      <c r="AG32" s="381"/>
      <c r="AH32" s="381"/>
      <c r="AI32" s="381"/>
      <c r="AJ32" s="381"/>
      <c r="AK32" s="381"/>
      <c r="AL32" s="381"/>
    </row>
    <row r="33" spans="1:4" ht="14" x14ac:dyDescent="0.15">
      <c r="A33" s="341" t="s">
        <v>610</v>
      </c>
    </row>
    <row r="34" spans="1:4" ht="14" thickBot="1" x14ac:dyDescent="0.2"/>
    <row r="35" spans="1:4" ht="73" thickBot="1" x14ac:dyDescent="0.2">
      <c r="B35" s="332">
        <v>1</v>
      </c>
      <c r="C35" s="333" t="s">
        <v>592</v>
      </c>
      <c r="D35" s="334" t="s">
        <v>593</v>
      </c>
    </row>
    <row r="36" spans="1:4" ht="25" thickBot="1" x14ac:dyDescent="0.2">
      <c r="B36" s="335">
        <v>2</v>
      </c>
      <c r="C36" s="336" t="s">
        <v>594</v>
      </c>
      <c r="D36" s="337" t="s">
        <v>595</v>
      </c>
    </row>
    <row r="37" spans="1:4" ht="25" thickBot="1" x14ac:dyDescent="0.2">
      <c r="B37" s="335">
        <v>3</v>
      </c>
      <c r="C37" s="336" t="s">
        <v>596</v>
      </c>
      <c r="D37" s="337" t="s">
        <v>597</v>
      </c>
    </row>
    <row r="38" spans="1:4" ht="25" thickBot="1" x14ac:dyDescent="0.2">
      <c r="B38" s="335">
        <v>4</v>
      </c>
      <c r="C38" s="336" t="s">
        <v>598</v>
      </c>
      <c r="D38" s="337" t="s">
        <v>599</v>
      </c>
    </row>
    <row r="39" spans="1:4" ht="37" thickBot="1" x14ac:dyDescent="0.2">
      <c r="B39" s="335">
        <v>5</v>
      </c>
      <c r="C39" s="336" t="s">
        <v>600</v>
      </c>
      <c r="D39" s="337" t="s">
        <v>601</v>
      </c>
    </row>
    <row r="40" spans="1:4" ht="49" thickBot="1" x14ac:dyDescent="0.2">
      <c r="B40" s="335" t="s">
        <v>602</v>
      </c>
      <c r="C40" s="336" t="s">
        <v>603</v>
      </c>
      <c r="D40" s="337" t="s">
        <v>604</v>
      </c>
    </row>
  </sheetData>
  <mergeCells count="6">
    <mergeCell ref="A32:AL32"/>
    <mergeCell ref="B3:L3"/>
    <mergeCell ref="M3:Q3"/>
    <mergeCell ref="R3:W3"/>
    <mergeCell ref="X3:AH3"/>
    <mergeCell ref="AI3:AL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C69E4-4220-2B46-A6E6-2F00284D8469}">
  <dimension ref="A1:AN22"/>
  <sheetViews>
    <sheetView topLeftCell="A2" workbookViewId="0"/>
  </sheetViews>
  <sheetFormatPr baseColWidth="10" defaultRowHeight="13" x14ac:dyDescent="0.15"/>
  <cols>
    <col min="1" max="1" width="11" bestFit="1" customWidth="1"/>
    <col min="2" max="2" width="3.5" bestFit="1" customWidth="1"/>
    <col min="3" max="4" width="6" bestFit="1" customWidth="1"/>
    <col min="5" max="7" width="3.5" bestFit="1" customWidth="1"/>
    <col min="8" max="8" width="6" bestFit="1" customWidth="1"/>
    <col min="9" max="9" width="3.5" bestFit="1" customWidth="1"/>
    <col min="10" max="14" width="6" bestFit="1" customWidth="1"/>
    <col min="15" max="16" width="3.5" bestFit="1" customWidth="1"/>
    <col min="17" max="17" width="8.5" bestFit="1" customWidth="1"/>
    <col min="18" max="18" width="6" bestFit="1" customWidth="1"/>
    <col min="19" max="19" width="8.5" bestFit="1" customWidth="1"/>
    <col min="20" max="20" width="6" bestFit="1" customWidth="1"/>
    <col min="21" max="21" width="4.6640625" bestFit="1" customWidth="1"/>
    <col min="22" max="22" width="6" bestFit="1" customWidth="1"/>
    <col min="23" max="23" width="3.5" bestFit="1" customWidth="1"/>
    <col min="24" max="24" width="4.6640625" bestFit="1" customWidth="1"/>
    <col min="25" max="25" width="6" bestFit="1" customWidth="1"/>
    <col min="26" max="26" width="8.5" bestFit="1" customWidth="1"/>
    <col min="27" max="27" width="4.6640625" bestFit="1" customWidth="1"/>
    <col min="28" max="29" width="6" bestFit="1" customWidth="1"/>
    <col min="30" max="30" width="4.6640625" bestFit="1" customWidth="1"/>
    <col min="31" max="32" width="6" bestFit="1" customWidth="1"/>
    <col min="33" max="33" width="8.5" bestFit="1" customWidth="1"/>
    <col min="34" max="34" width="6" bestFit="1" customWidth="1"/>
    <col min="35" max="35" width="3.5" bestFit="1" customWidth="1"/>
    <col min="36" max="36" width="6" bestFit="1" customWidth="1"/>
    <col min="37" max="38" width="8.5" bestFit="1" customWidth="1"/>
    <col min="39" max="39" width="3.5" bestFit="1" customWidth="1"/>
    <col min="40" max="40" width="6" bestFit="1" customWidth="1"/>
  </cols>
  <sheetData>
    <row r="1" spans="1:40" ht="14" x14ac:dyDescent="0.15">
      <c r="A1" s="357" t="s">
        <v>646</v>
      </c>
    </row>
    <row r="3" spans="1:40" ht="95" customHeight="1" x14ac:dyDescent="0.15">
      <c r="A3" s="324" t="s">
        <v>494</v>
      </c>
      <c r="B3" s="324" t="s">
        <v>500</v>
      </c>
      <c r="C3" s="324" t="s">
        <v>563</v>
      </c>
      <c r="D3" s="324" t="s">
        <v>502</v>
      </c>
      <c r="E3" s="324" t="s">
        <v>503</v>
      </c>
      <c r="F3" s="324" t="s">
        <v>564</v>
      </c>
      <c r="G3" s="324" t="s">
        <v>505</v>
      </c>
      <c r="H3" s="324" t="s">
        <v>506</v>
      </c>
      <c r="I3" s="324" t="s">
        <v>507</v>
      </c>
      <c r="J3" s="324" t="s">
        <v>508</v>
      </c>
      <c r="K3" s="324" t="s">
        <v>509</v>
      </c>
      <c r="L3" s="324" t="s">
        <v>510</v>
      </c>
      <c r="M3" s="324" t="s">
        <v>511</v>
      </c>
      <c r="N3" s="324" t="s">
        <v>512</v>
      </c>
      <c r="O3" s="324" t="s">
        <v>513</v>
      </c>
      <c r="P3" s="324" t="s">
        <v>514</v>
      </c>
      <c r="Q3" s="324" t="s">
        <v>515</v>
      </c>
      <c r="R3" s="324" t="s">
        <v>516</v>
      </c>
      <c r="S3" s="324" t="s">
        <v>517</v>
      </c>
      <c r="T3" s="324" t="s">
        <v>518</v>
      </c>
      <c r="U3" s="324" t="s">
        <v>519</v>
      </c>
      <c r="V3" s="324" t="s">
        <v>565</v>
      </c>
      <c r="W3" s="324" t="s">
        <v>521</v>
      </c>
      <c r="X3" s="324" t="s">
        <v>522</v>
      </c>
      <c r="Y3" s="324" t="s">
        <v>523</v>
      </c>
      <c r="Z3" s="324" t="s">
        <v>524</v>
      </c>
      <c r="AA3" s="324" t="s">
        <v>525</v>
      </c>
      <c r="AB3" s="324" t="s">
        <v>526</v>
      </c>
      <c r="AC3" s="324" t="s">
        <v>527</v>
      </c>
      <c r="AD3" s="324" t="s">
        <v>528</v>
      </c>
      <c r="AE3" s="324" t="s">
        <v>529</v>
      </c>
      <c r="AF3" s="324" t="s">
        <v>530</v>
      </c>
      <c r="AG3" s="324" t="s">
        <v>531</v>
      </c>
      <c r="AH3" s="324" t="s">
        <v>566</v>
      </c>
      <c r="AI3" s="324" t="s">
        <v>533</v>
      </c>
      <c r="AJ3" s="324" t="s">
        <v>534</v>
      </c>
      <c r="AK3" s="324" t="s">
        <v>535</v>
      </c>
      <c r="AL3" s="324" t="s">
        <v>567</v>
      </c>
      <c r="AM3" s="324" t="s">
        <v>568</v>
      </c>
      <c r="AN3" s="324" t="s">
        <v>569</v>
      </c>
    </row>
    <row r="4" spans="1:40" ht="15" x14ac:dyDescent="0.15">
      <c r="A4" s="325" t="s">
        <v>570</v>
      </c>
      <c r="B4" s="385" t="s">
        <v>495</v>
      </c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 t="s">
        <v>496</v>
      </c>
      <c r="N4" s="385"/>
      <c r="O4" s="385"/>
      <c r="P4" s="385"/>
      <c r="Q4" s="385"/>
      <c r="R4" s="385" t="s">
        <v>497</v>
      </c>
      <c r="S4" s="385"/>
      <c r="T4" s="385"/>
      <c r="U4" s="385"/>
      <c r="V4" s="385"/>
      <c r="W4" s="385"/>
      <c r="X4" s="385" t="s">
        <v>498</v>
      </c>
      <c r="Y4" s="385"/>
      <c r="Z4" s="385"/>
      <c r="AA4" s="385"/>
      <c r="AB4" s="385"/>
      <c r="AC4" s="385"/>
      <c r="AD4" s="385"/>
      <c r="AE4" s="385"/>
      <c r="AF4" s="385"/>
      <c r="AG4" s="385"/>
      <c r="AH4" s="385"/>
      <c r="AI4" s="385" t="s">
        <v>499</v>
      </c>
      <c r="AJ4" s="385"/>
      <c r="AK4" s="385"/>
      <c r="AL4" s="385"/>
      <c r="AM4" s="385"/>
      <c r="AN4" s="385"/>
    </row>
    <row r="5" spans="1:40" ht="32" x14ac:dyDescent="0.15">
      <c r="A5" s="326" t="s">
        <v>571</v>
      </c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8"/>
      <c r="N5" s="328"/>
      <c r="O5" s="328">
        <v>1</v>
      </c>
      <c r="P5" s="328">
        <v>1</v>
      </c>
      <c r="Q5" s="328">
        <v>3</v>
      </c>
      <c r="R5" s="327"/>
      <c r="S5" s="327">
        <v>3</v>
      </c>
      <c r="T5" s="327"/>
      <c r="U5" s="327"/>
      <c r="V5" s="327">
        <v>3</v>
      </c>
      <c r="W5" s="327"/>
      <c r="X5" s="328">
        <v>5</v>
      </c>
      <c r="Y5" s="328"/>
      <c r="Z5" s="328">
        <v>2</v>
      </c>
      <c r="AA5" s="328">
        <v>4</v>
      </c>
      <c r="AB5" s="328">
        <v>2</v>
      </c>
      <c r="AC5" s="328">
        <v>4</v>
      </c>
      <c r="AD5" s="328">
        <v>5</v>
      </c>
      <c r="AE5" s="328"/>
      <c r="AF5" s="328"/>
      <c r="AG5" s="328"/>
      <c r="AH5" s="328"/>
      <c r="AI5" s="327"/>
      <c r="AJ5" s="327"/>
      <c r="AK5" s="327"/>
      <c r="AL5" s="327"/>
      <c r="AM5" s="327">
        <v>1</v>
      </c>
      <c r="AN5" s="327"/>
    </row>
    <row r="6" spans="1:40" ht="32" x14ac:dyDescent="0.15">
      <c r="A6" s="326" t="s">
        <v>572</v>
      </c>
      <c r="B6" s="327"/>
      <c r="C6" s="327"/>
      <c r="D6" s="327"/>
      <c r="E6" s="327"/>
      <c r="F6" s="327"/>
      <c r="G6" s="327"/>
      <c r="H6" s="327"/>
      <c r="I6" s="327"/>
      <c r="J6" s="327"/>
      <c r="K6" s="327"/>
      <c r="L6" s="327"/>
      <c r="M6" s="328"/>
      <c r="N6" s="328"/>
      <c r="O6" s="328"/>
      <c r="P6" s="328"/>
      <c r="Q6" s="328"/>
      <c r="R6" s="327"/>
      <c r="S6" s="327"/>
      <c r="T6" s="327"/>
      <c r="U6" s="327"/>
      <c r="V6" s="327">
        <v>3</v>
      </c>
      <c r="W6" s="327"/>
      <c r="X6" s="328"/>
      <c r="Y6" s="328"/>
      <c r="Z6" s="328"/>
      <c r="AA6" s="328"/>
      <c r="AB6" s="328"/>
      <c r="AC6" s="328"/>
      <c r="AD6" s="328"/>
      <c r="AE6" s="328"/>
      <c r="AF6" s="328"/>
      <c r="AG6" s="328"/>
      <c r="AH6" s="328"/>
      <c r="AI6" s="327"/>
      <c r="AJ6" s="327"/>
      <c r="AK6" s="327"/>
      <c r="AL6" s="327"/>
      <c r="AM6" s="327"/>
      <c r="AN6" s="327"/>
    </row>
    <row r="7" spans="1:40" ht="32" x14ac:dyDescent="0.15">
      <c r="A7" s="326" t="s">
        <v>573</v>
      </c>
      <c r="B7" s="327">
        <v>1</v>
      </c>
      <c r="C7" s="327">
        <v>1</v>
      </c>
      <c r="D7" s="327">
        <v>1</v>
      </c>
      <c r="E7" s="327"/>
      <c r="F7" s="327"/>
      <c r="G7" s="327"/>
      <c r="H7" s="327"/>
      <c r="I7" s="327">
        <v>1</v>
      </c>
      <c r="J7" s="327"/>
      <c r="K7" s="327"/>
      <c r="L7" s="327"/>
      <c r="M7" s="328"/>
      <c r="N7" s="328"/>
      <c r="O7" s="328">
        <v>1</v>
      </c>
      <c r="P7" s="328">
        <v>3</v>
      </c>
      <c r="Q7" s="328">
        <v>2</v>
      </c>
      <c r="R7" s="327"/>
      <c r="S7" s="327"/>
      <c r="T7" s="327"/>
      <c r="U7" s="327"/>
      <c r="V7" s="327">
        <v>3</v>
      </c>
      <c r="W7" s="327"/>
      <c r="X7" s="328"/>
      <c r="Y7" s="328"/>
      <c r="Z7" s="328"/>
      <c r="AA7" s="328">
        <v>3</v>
      </c>
      <c r="AB7" s="328"/>
      <c r="AC7" s="328">
        <v>2</v>
      </c>
      <c r="AD7" s="328"/>
      <c r="AE7" s="328"/>
      <c r="AF7" s="328"/>
      <c r="AG7" s="328"/>
      <c r="AH7" s="328"/>
      <c r="AI7" s="327"/>
      <c r="AJ7" s="327"/>
      <c r="AK7" s="327"/>
      <c r="AL7" s="327"/>
      <c r="AM7" s="327"/>
      <c r="AN7" s="327"/>
    </row>
    <row r="8" spans="1:40" ht="32" x14ac:dyDescent="0.15">
      <c r="A8" s="326" t="s">
        <v>574</v>
      </c>
      <c r="B8" s="327">
        <v>1</v>
      </c>
      <c r="C8" s="327"/>
      <c r="D8" s="327"/>
      <c r="E8" s="327"/>
      <c r="F8" s="327"/>
      <c r="G8" s="327"/>
      <c r="H8" s="327"/>
      <c r="I8" s="327">
        <v>1</v>
      </c>
      <c r="J8" s="327"/>
      <c r="K8" s="327"/>
      <c r="L8" s="327"/>
      <c r="M8" s="328"/>
      <c r="N8" s="328"/>
      <c r="O8" s="328">
        <v>1</v>
      </c>
      <c r="P8" s="328"/>
      <c r="Q8" s="328"/>
      <c r="R8" s="327">
        <v>2</v>
      </c>
      <c r="S8" s="327">
        <v>4</v>
      </c>
      <c r="T8" s="327">
        <v>1</v>
      </c>
      <c r="U8" s="327">
        <v>222</v>
      </c>
      <c r="V8" s="327">
        <v>1</v>
      </c>
      <c r="W8" s="327">
        <v>1</v>
      </c>
      <c r="X8" s="328">
        <v>2</v>
      </c>
      <c r="Y8" s="328"/>
      <c r="Z8" s="328"/>
      <c r="AA8" s="328"/>
      <c r="AB8" s="328"/>
      <c r="AC8" s="328"/>
      <c r="AD8" s="328"/>
      <c r="AE8" s="328">
        <v>5</v>
      </c>
      <c r="AF8" s="328">
        <v>5</v>
      </c>
      <c r="AG8" s="328"/>
      <c r="AH8" s="328"/>
      <c r="AI8" s="327"/>
      <c r="AJ8" s="327"/>
      <c r="AK8" s="327">
        <v>1</v>
      </c>
      <c r="AL8" s="327"/>
      <c r="AM8" s="327">
        <v>1</v>
      </c>
      <c r="AN8" s="327"/>
    </row>
    <row r="9" spans="1:40" ht="32" x14ac:dyDescent="0.15">
      <c r="A9" s="326" t="s">
        <v>575</v>
      </c>
      <c r="B9" s="327"/>
      <c r="C9" s="327"/>
      <c r="D9" s="327"/>
      <c r="E9" s="327"/>
      <c r="F9" s="327"/>
      <c r="G9" s="327"/>
      <c r="H9" s="327"/>
      <c r="I9" s="327"/>
      <c r="J9" s="327"/>
      <c r="K9" s="327"/>
      <c r="L9" s="327"/>
      <c r="M9" s="328"/>
      <c r="N9" s="328"/>
      <c r="O9" s="328">
        <v>1</v>
      </c>
      <c r="P9" s="328">
        <v>1</v>
      </c>
      <c r="Q9" s="328"/>
      <c r="R9" s="327"/>
      <c r="S9" s="327"/>
      <c r="T9" s="327"/>
      <c r="U9" s="327"/>
      <c r="V9" s="327">
        <v>2</v>
      </c>
      <c r="W9" s="327"/>
      <c r="X9" s="328">
        <v>3</v>
      </c>
      <c r="Y9" s="328"/>
      <c r="Z9" s="328">
        <v>2</v>
      </c>
      <c r="AA9" s="328">
        <v>3</v>
      </c>
      <c r="AB9" s="328"/>
      <c r="AC9" s="328">
        <v>2</v>
      </c>
      <c r="AD9" s="328">
        <v>3</v>
      </c>
      <c r="AE9" s="328"/>
      <c r="AF9" s="328"/>
      <c r="AG9" s="328"/>
      <c r="AH9" s="328"/>
      <c r="AI9" s="327"/>
      <c r="AJ9" s="327"/>
      <c r="AK9" s="327"/>
      <c r="AL9" s="327"/>
      <c r="AM9" s="327"/>
      <c r="AN9" s="327"/>
    </row>
    <row r="10" spans="1:40" ht="32" x14ac:dyDescent="0.15">
      <c r="A10" s="326" t="s">
        <v>576</v>
      </c>
      <c r="B10" s="327"/>
      <c r="C10" s="327"/>
      <c r="D10" s="327"/>
      <c r="E10" s="327"/>
      <c r="F10" s="327"/>
      <c r="G10" s="327"/>
      <c r="H10" s="327"/>
      <c r="I10" s="327"/>
      <c r="J10" s="327"/>
      <c r="K10" s="327"/>
      <c r="L10" s="327"/>
      <c r="M10" s="328"/>
      <c r="N10" s="328"/>
      <c r="O10" s="328"/>
      <c r="P10" s="328"/>
      <c r="Q10" s="328"/>
      <c r="R10" s="327"/>
      <c r="S10" s="327"/>
      <c r="T10" s="327"/>
      <c r="U10" s="327"/>
      <c r="V10" s="327"/>
      <c r="W10" s="327">
        <v>1</v>
      </c>
      <c r="X10" s="328"/>
      <c r="Y10" s="328"/>
      <c r="Z10" s="328"/>
      <c r="AA10" s="328"/>
      <c r="AB10" s="328">
        <v>1</v>
      </c>
      <c r="AC10" s="328"/>
      <c r="AD10" s="328"/>
      <c r="AE10" s="328">
        <v>2</v>
      </c>
      <c r="AF10" s="328"/>
      <c r="AG10" s="328"/>
      <c r="AH10" s="328"/>
      <c r="AI10" s="327"/>
      <c r="AJ10" s="327"/>
      <c r="AK10" s="327"/>
      <c r="AL10" s="327">
        <v>1</v>
      </c>
      <c r="AM10" s="327"/>
      <c r="AN10" s="327"/>
    </row>
    <row r="11" spans="1:40" ht="32" x14ac:dyDescent="0.15">
      <c r="A11" s="326" t="s">
        <v>577</v>
      </c>
      <c r="B11" s="327"/>
      <c r="C11" s="327"/>
      <c r="D11" s="327"/>
      <c r="E11" s="327"/>
      <c r="F11" s="327"/>
      <c r="G11" s="327"/>
      <c r="H11" s="327"/>
      <c r="I11" s="327"/>
      <c r="J11" s="327"/>
      <c r="K11" s="327"/>
      <c r="L11" s="327"/>
      <c r="M11" s="328"/>
      <c r="N11" s="328"/>
      <c r="O11" s="328"/>
      <c r="P11" s="328"/>
      <c r="Q11" s="328"/>
      <c r="R11" s="327"/>
      <c r="S11" s="327"/>
      <c r="T11" s="327"/>
      <c r="U11" s="327"/>
      <c r="V11" s="327">
        <v>2</v>
      </c>
      <c r="W11" s="327"/>
      <c r="X11" s="328"/>
      <c r="Y11" s="328"/>
      <c r="Z11" s="328"/>
      <c r="AA11" s="328"/>
      <c r="AB11" s="328"/>
      <c r="AC11" s="328"/>
      <c r="AD11" s="328"/>
      <c r="AE11" s="328"/>
      <c r="AF11" s="328"/>
      <c r="AG11" s="328"/>
      <c r="AH11" s="328"/>
      <c r="AI11" s="327"/>
      <c r="AJ11" s="327"/>
      <c r="AK11" s="327"/>
      <c r="AL11" s="327"/>
      <c r="AM11" s="327"/>
      <c r="AN11" s="327"/>
    </row>
    <row r="12" spans="1:40" ht="32" x14ac:dyDescent="0.15">
      <c r="A12" s="326" t="s">
        <v>578</v>
      </c>
      <c r="B12" s="327"/>
      <c r="C12" s="327"/>
      <c r="D12" s="327"/>
      <c r="E12" s="327"/>
      <c r="F12" s="327"/>
      <c r="G12" s="327"/>
      <c r="H12" s="327"/>
      <c r="I12" s="327"/>
      <c r="J12" s="327"/>
      <c r="K12" s="327"/>
      <c r="L12" s="327"/>
      <c r="M12" s="328"/>
      <c r="N12" s="328"/>
      <c r="O12" s="328">
        <v>1</v>
      </c>
      <c r="P12" s="328"/>
      <c r="Q12" s="328"/>
      <c r="R12" s="327"/>
      <c r="S12" s="327"/>
      <c r="T12" s="327"/>
      <c r="U12" s="327"/>
      <c r="V12" s="327"/>
      <c r="W12" s="327"/>
      <c r="X12" s="328"/>
      <c r="Y12" s="328"/>
      <c r="Z12" s="328">
        <v>1</v>
      </c>
      <c r="AA12" s="328"/>
      <c r="AB12" s="328"/>
      <c r="AC12" s="328"/>
      <c r="AD12" s="328"/>
      <c r="AE12" s="328"/>
      <c r="AF12" s="328"/>
      <c r="AG12" s="328"/>
      <c r="AH12" s="328"/>
      <c r="AI12" s="327"/>
      <c r="AJ12" s="327"/>
      <c r="AK12" s="327"/>
      <c r="AL12" s="327"/>
      <c r="AM12" s="327"/>
      <c r="AN12" s="327"/>
    </row>
    <row r="13" spans="1:40" ht="32" x14ac:dyDescent="0.15">
      <c r="A13" s="326" t="s">
        <v>579</v>
      </c>
      <c r="B13" s="327"/>
      <c r="C13" s="327"/>
      <c r="D13" s="327"/>
      <c r="E13" s="327"/>
      <c r="F13" s="327"/>
      <c r="G13" s="327"/>
      <c r="H13" s="327"/>
      <c r="I13" s="327"/>
      <c r="J13" s="327"/>
      <c r="K13" s="327"/>
      <c r="L13" s="327"/>
      <c r="M13" s="328"/>
      <c r="N13" s="328"/>
      <c r="O13" s="328">
        <v>1</v>
      </c>
      <c r="P13" s="328"/>
      <c r="Q13" s="328">
        <v>1</v>
      </c>
      <c r="R13" s="327"/>
      <c r="S13" s="327"/>
      <c r="T13" s="327"/>
      <c r="U13" s="327"/>
      <c r="V13" s="327"/>
      <c r="W13" s="327">
        <v>1</v>
      </c>
      <c r="X13" s="328"/>
      <c r="Y13" s="328"/>
      <c r="Z13" s="328"/>
      <c r="AA13" s="328"/>
      <c r="AB13" s="328"/>
      <c r="AC13" s="328"/>
      <c r="AD13" s="328"/>
      <c r="AE13" s="328"/>
      <c r="AF13" s="328"/>
      <c r="AG13" s="328"/>
      <c r="AH13" s="328"/>
      <c r="AI13" s="327"/>
      <c r="AJ13" s="327"/>
      <c r="AK13" s="327"/>
      <c r="AL13" s="327"/>
      <c r="AM13" s="327"/>
      <c r="AN13" s="327"/>
    </row>
    <row r="14" spans="1:40" ht="32" x14ac:dyDescent="0.15">
      <c r="A14" s="326" t="s">
        <v>580</v>
      </c>
      <c r="B14" s="327"/>
      <c r="C14" s="327"/>
      <c r="D14" s="327"/>
      <c r="E14" s="327"/>
      <c r="F14" s="327"/>
      <c r="G14" s="327"/>
      <c r="H14" s="327"/>
      <c r="I14" s="327"/>
      <c r="J14" s="327"/>
      <c r="K14" s="327"/>
      <c r="L14" s="327"/>
      <c r="M14" s="328"/>
      <c r="N14" s="328"/>
      <c r="O14" s="328"/>
      <c r="P14" s="328"/>
      <c r="Q14" s="328"/>
      <c r="R14" s="327"/>
      <c r="S14" s="327"/>
      <c r="T14" s="327"/>
      <c r="U14" s="327"/>
      <c r="V14" s="327"/>
      <c r="W14" s="327">
        <v>2</v>
      </c>
      <c r="X14" s="328"/>
      <c r="Y14" s="328"/>
      <c r="Z14" s="328"/>
      <c r="AA14" s="328"/>
      <c r="AB14" s="328"/>
      <c r="AC14" s="328"/>
      <c r="AD14" s="328"/>
      <c r="AE14" s="328"/>
      <c r="AF14" s="328"/>
      <c r="AG14" s="328"/>
      <c r="AH14" s="328"/>
      <c r="AI14" s="327"/>
      <c r="AJ14" s="327"/>
      <c r="AK14" s="327"/>
      <c r="AL14" s="327"/>
      <c r="AM14" s="327"/>
      <c r="AN14" s="327"/>
    </row>
    <row r="15" spans="1:40" ht="32" x14ac:dyDescent="0.15">
      <c r="A15" s="326" t="s">
        <v>581</v>
      </c>
      <c r="B15" s="327"/>
      <c r="C15" s="327"/>
      <c r="D15" s="327"/>
      <c r="E15" s="327"/>
      <c r="F15" s="327"/>
      <c r="G15" s="327"/>
      <c r="H15" s="327"/>
      <c r="I15" s="327"/>
      <c r="J15" s="327"/>
      <c r="K15" s="327"/>
      <c r="L15" s="327"/>
      <c r="M15" s="328"/>
      <c r="N15" s="328"/>
      <c r="O15" s="328"/>
      <c r="P15" s="328"/>
      <c r="Q15" s="328"/>
      <c r="R15" s="327"/>
      <c r="S15" s="327"/>
      <c r="T15" s="327">
        <v>1</v>
      </c>
      <c r="U15" s="327"/>
      <c r="V15" s="327"/>
      <c r="W15" s="327"/>
      <c r="X15" s="328"/>
      <c r="Y15" s="328"/>
      <c r="Z15" s="328"/>
      <c r="AA15" s="328"/>
      <c r="AB15" s="328"/>
      <c r="AC15" s="328"/>
      <c r="AD15" s="328"/>
      <c r="AE15" s="328"/>
      <c r="AF15" s="328"/>
      <c r="AG15" s="328"/>
      <c r="AH15" s="328"/>
      <c r="AI15" s="327"/>
      <c r="AJ15" s="327"/>
      <c r="AK15" s="327"/>
      <c r="AL15" s="327"/>
      <c r="AM15" s="327"/>
      <c r="AN15" s="327"/>
    </row>
    <row r="16" spans="1:40" ht="32" x14ac:dyDescent="0.15">
      <c r="A16" s="326" t="s">
        <v>582</v>
      </c>
      <c r="B16" s="327"/>
      <c r="C16" s="327"/>
      <c r="D16" s="327"/>
      <c r="E16" s="327"/>
      <c r="F16" s="327"/>
      <c r="G16" s="327"/>
      <c r="H16" s="327"/>
      <c r="I16" s="327"/>
      <c r="J16" s="327"/>
      <c r="K16" s="327"/>
      <c r="L16" s="327"/>
      <c r="M16" s="328"/>
      <c r="N16" s="328"/>
      <c r="O16" s="328"/>
      <c r="P16" s="328"/>
      <c r="Q16" s="328"/>
      <c r="R16" s="327"/>
      <c r="S16" s="327">
        <v>3</v>
      </c>
      <c r="T16" s="327"/>
      <c r="U16" s="327"/>
      <c r="V16" s="327">
        <v>2</v>
      </c>
      <c r="W16" s="327"/>
      <c r="X16" s="328"/>
      <c r="Y16" s="328"/>
      <c r="Z16" s="328">
        <v>3</v>
      </c>
      <c r="AA16" s="328">
        <v>5</v>
      </c>
      <c r="AB16" s="328"/>
      <c r="AC16" s="328"/>
      <c r="AD16" s="328"/>
      <c r="AE16" s="328"/>
      <c r="AF16" s="328"/>
      <c r="AG16" s="328"/>
      <c r="AH16" s="328"/>
      <c r="AI16" s="327"/>
      <c r="AJ16" s="327"/>
      <c r="AK16" s="327"/>
      <c r="AL16" s="327"/>
      <c r="AM16" s="327"/>
      <c r="AN16" s="327"/>
    </row>
    <row r="17" spans="1:40" ht="32" x14ac:dyDescent="0.15">
      <c r="A17" s="329" t="s">
        <v>583</v>
      </c>
      <c r="B17" s="330">
        <v>2</v>
      </c>
      <c r="C17" s="330">
        <v>1</v>
      </c>
      <c r="D17" s="330">
        <v>1</v>
      </c>
      <c r="E17" s="330"/>
      <c r="F17" s="330"/>
      <c r="G17" s="330"/>
      <c r="H17" s="330"/>
      <c r="I17" s="330">
        <v>2</v>
      </c>
      <c r="J17" s="330"/>
      <c r="K17" s="330"/>
      <c r="L17" s="330"/>
      <c r="M17" s="331"/>
      <c r="N17" s="331"/>
      <c r="O17" s="331">
        <v>6</v>
      </c>
      <c r="P17" s="331">
        <v>3</v>
      </c>
      <c r="Q17" s="331">
        <v>3</v>
      </c>
      <c r="R17" s="330">
        <v>1</v>
      </c>
      <c r="S17" s="330">
        <v>3</v>
      </c>
      <c r="T17" s="330">
        <v>1</v>
      </c>
      <c r="U17" s="330">
        <v>1</v>
      </c>
      <c r="V17" s="330">
        <v>7</v>
      </c>
      <c r="W17" s="330">
        <v>4</v>
      </c>
      <c r="X17" s="331">
        <v>3</v>
      </c>
      <c r="Y17" s="331"/>
      <c r="Z17" s="331">
        <v>4</v>
      </c>
      <c r="AA17" s="331">
        <v>4</v>
      </c>
      <c r="AB17" s="331">
        <v>2</v>
      </c>
      <c r="AC17" s="331">
        <v>3</v>
      </c>
      <c r="AD17" s="331">
        <v>2</v>
      </c>
      <c r="AE17" s="331">
        <v>2</v>
      </c>
      <c r="AF17" s="331">
        <v>1</v>
      </c>
      <c r="AG17" s="331">
        <v>1</v>
      </c>
      <c r="AH17" s="331">
        <v>0</v>
      </c>
      <c r="AI17" s="330">
        <v>0</v>
      </c>
      <c r="AJ17" s="330">
        <v>0</v>
      </c>
      <c r="AK17" s="330">
        <v>1</v>
      </c>
      <c r="AL17" s="330">
        <v>1</v>
      </c>
      <c r="AM17" s="330">
        <v>2</v>
      </c>
      <c r="AN17" s="330">
        <v>0</v>
      </c>
    </row>
    <row r="18" spans="1:40" ht="64" x14ac:dyDescent="0.15">
      <c r="A18" s="329" t="s">
        <v>584</v>
      </c>
      <c r="B18" s="331" t="s">
        <v>63</v>
      </c>
      <c r="C18" s="331" t="s">
        <v>63</v>
      </c>
      <c r="D18" s="331" t="s">
        <v>63</v>
      </c>
      <c r="E18" s="331" t="s">
        <v>63</v>
      </c>
      <c r="F18" s="331" t="s">
        <v>63</v>
      </c>
      <c r="G18" s="331" t="s">
        <v>63</v>
      </c>
      <c r="H18" s="331" t="s">
        <v>63</v>
      </c>
      <c r="I18" s="331" t="s">
        <v>63</v>
      </c>
      <c r="J18" s="331" t="s">
        <v>63</v>
      </c>
      <c r="K18" s="331" t="s">
        <v>63</v>
      </c>
      <c r="L18" s="331" t="s">
        <v>63</v>
      </c>
      <c r="M18" s="331" t="s">
        <v>63</v>
      </c>
      <c r="N18" s="331" t="s">
        <v>63</v>
      </c>
      <c r="O18" s="331">
        <v>1</v>
      </c>
      <c r="P18" s="331">
        <v>10</v>
      </c>
      <c r="Q18" s="331">
        <v>5</v>
      </c>
      <c r="R18" s="331">
        <v>1</v>
      </c>
      <c r="S18" s="331">
        <v>75</v>
      </c>
      <c r="T18" s="331" t="s">
        <v>63</v>
      </c>
      <c r="U18" s="331" t="s">
        <v>63</v>
      </c>
      <c r="V18" s="331">
        <v>20</v>
      </c>
      <c r="W18" s="331">
        <v>1</v>
      </c>
      <c r="X18" s="331">
        <v>125</v>
      </c>
      <c r="Y18" s="331" t="s">
        <v>63</v>
      </c>
      <c r="Z18" s="331">
        <v>1</v>
      </c>
      <c r="AA18" s="331">
        <v>125</v>
      </c>
      <c r="AB18" s="331">
        <v>1</v>
      </c>
      <c r="AC18" s="331">
        <v>20</v>
      </c>
      <c r="AD18" s="331">
        <v>125</v>
      </c>
      <c r="AE18" s="331">
        <v>125</v>
      </c>
      <c r="AF18" s="331">
        <v>125</v>
      </c>
      <c r="AG18" s="331">
        <v>1</v>
      </c>
      <c r="AH18" s="331" t="s">
        <v>63</v>
      </c>
      <c r="AI18" s="331" t="s">
        <v>63</v>
      </c>
      <c r="AJ18" s="331" t="s">
        <v>63</v>
      </c>
      <c r="AK18" s="331" t="s">
        <v>63</v>
      </c>
      <c r="AL18" s="331" t="s">
        <v>63</v>
      </c>
      <c r="AM18" s="331" t="s">
        <v>63</v>
      </c>
      <c r="AN18" s="331" t="s">
        <v>63</v>
      </c>
    </row>
    <row r="19" spans="1:40" ht="32" x14ac:dyDescent="0.15">
      <c r="A19" s="326" t="s">
        <v>585</v>
      </c>
      <c r="B19" s="327"/>
      <c r="C19" s="327"/>
      <c r="D19" s="327"/>
      <c r="E19" s="327"/>
      <c r="F19" s="327"/>
      <c r="G19" s="327"/>
      <c r="H19" s="327"/>
      <c r="I19" s="327">
        <v>1</v>
      </c>
      <c r="J19" s="327"/>
      <c r="K19" s="327"/>
      <c r="L19" s="327"/>
      <c r="M19" s="328"/>
      <c r="N19" s="328"/>
      <c r="O19" s="328" t="s">
        <v>586</v>
      </c>
      <c r="P19" s="328" t="s">
        <v>587</v>
      </c>
      <c r="Q19" s="328" t="s">
        <v>588</v>
      </c>
      <c r="R19" s="327"/>
      <c r="S19" s="327">
        <v>5</v>
      </c>
      <c r="T19" s="327">
        <v>0</v>
      </c>
      <c r="U19" s="327">
        <v>0</v>
      </c>
      <c r="V19" s="327">
        <v>5</v>
      </c>
      <c r="W19" s="327">
        <v>1</v>
      </c>
      <c r="X19" s="328"/>
      <c r="Y19" s="328"/>
      <c r="Z19" s="328"/>
      <c r="AA19" s="328"/>
      <c r="AB19" s="328"/>
      <c r="AC19" s="328"/>
      <c r="AD19" s="328"/>
      <c r="AE19" s="328"/>
      <c r="AF19" s="328"/>
      <c r="AG19" s="328"/>
      <c r="AH19" s="328"/>
      <c r="AI19" s="327"/>
      <c r="AJ19" s="327"/>
      <c r="AK19" s="327"/>
      <c r="AL19" s="327"/>
      <c r="AM19" s="327"/>
      <c r="AN19" s="327"/>
    </row>
    <row r="20" spans="1:40" ht="19" x14ac:dyDescent="0.15">
      <c r="A20" s="326" t="s">
        <v>589</v>
      </c>
      <c r="B20" s="327"/>
      <c r="C20" s="327"/>
      <c r="D20" s="327"/>
      <c r="E20" s="327"/>
      <c r="F20" s="327"/>
      <c r="G20" s="327"/>
      <c r="H20" s="327"/>
      <c r="I20" s="327"/>
      <c r="J20" s="327"/>
      <c r="K20" s="327"/>
      <c r="L20" s="327"/>
      <c r="M20" s="328"/>
      <c r="N20" s="328"/>
      <c r="O20" s="328"/>
      <c r="P20" s="328"/>
      <c r="Q20" s="328"/>
      <c r="R20" s="327">
        <v>3</v>
      </c>
      <c r="S20" s="327">
        <v>4</v>
      </c>
      <c r="T20" s="327"/>
      <c r="U20" s="327"/>
      <c r="V20" s="327"/>
      <c r="W20" s="327"/>
      <c r="X20" s="328"/>
      <c r="Y20" s="328"/>
      <c r="Z20" s="328"/>
      <c r="AA20" s="328"/>
      <c r="AB20" s="328"/>
      <c r="AC20" s="328"/>
      <c r="AD20" s="328"/>
      <c r="AE20" s="328"/>
      <c r="AF20" s="328"/>
      <c r="AG20" s="328"/>
      <c r="AH20" s="328"/>
      <c r="AI20" s="327"/>
      <c r="AJ20" s="327"/>
      <c r="AK20" s="327"/>
      <c r="AL20" s="327"/>
      <c r="AM20" s="327"/>
      <c r="AN20" s="327"/>
    </row>
    <row r="21" spans="1:40" x14ac:dyDescent="0.15">
      <c r="A21" s="386" t="s">
        <v>590</v>
      </c>
      <c r="B21" s="381"/>
      <c r="C21" s="381"/>
      <c r="D21" s="381"/>
      <c r="E21" s="381"/>
      <c r="F21" s="381"/>
      <c r="G21" s="381"/>
      <c r="H21" s="381"/>
      <c r="I21" s="381"/>
      <c r="J21" s="381"/>
      <c r="K21" s="381"/>
      <c r="L21" s="381"/>
      <c r="M21" s="381"/>
      <c r="N21" s="381"/>
      <c r="O21" s="381"/>
      <c r="P21" s="381"/>
      <c r="Q21" s="381"/>
      <c r="R21" s="381"/>
      <c r="S21" s="381"/>
      <c r="T21" s="381"/>
      <c r="U21" s="381"/>
      <c r="V21" s="381"/>
      <c r="W21" s="381"/>
      <c r="X21" s="381"/>
      <c r="Y21" s="381"/>
      <c r="Z21" s="381"/>
      <c r="AA21" s="381"/>
      <c r="AB21" s="381"/>
      <c r="AC21" s="381"/>
      <c r="AD21" s="381"/>
      <c r="AE21" s="381"/>
      <c r="AF21" s="381"/>
      <c r="AG21" s="381"/>
      <c r="AH21" s="381"/>
      <c r="AI21" s="381"/>
      <c r="AJ21" s="381"/>
      <c r="AK21" s="381"/>
      <c r="AL21" s="381"/>
      <c r="AM21" s="381"/>
      <c r="AN21" s="381"/>
    </row>
    <row r="22" spans="1:40" x14ac:dyDescent="0.15">
      <c r="A22" s="381" t="s">
        <v>591</v>
      </c>
      <c r="B22" s="381"/>
      <c r="C22" s="381"/>
      <c r="D22" s="381"/>
      <c r="E22" s="381"/>
      <c r="F22" s="381"/>
      <c r="G22" s="381"/>
      <c r="H22" s="381"/>
      <c r="I22" s="381"/>
      <c r="J22" s="381"/>
      <c r="K22" s="381"/>
      <c r="L22" s="381"/>
      <c r="M22" s="381"/>
      <c r="N22" s="381"/>
      <c r="O22" s="381"/>
      <c r="P22" s="381"/>
      <c r="Q22" s="381"/>
      <c r="R22" s="381"/>
      <c r="S22" s="381"/>
      <c r="T22" s="381"/>
      <c r="U22" s="381"/>
      <c r="V22" s="381"/>
      <c r="W22" s="381"/>
      <c r="X22" s="381"/>
      <c r="Y22" s="381"/>
      <c r="Z22" s="381"/>
      <c r="AA22" s="381"/>
      <c r="AB22" s="381"/>
      <c r="AC22" s="381"/>
      <c r="AD22" s="381"/>
      <c r="AE22" s="381"/>
      <c r="AF22" s="381"/>
      <c r="AG22" s="381"/>
      <c r="AH22" s="381"/>
      <c r="AI22" s="381"/>
      <c r="AJ22" s="381"/>
      <c r="AK22" s="381"/>
      <c r="AL22" s="381"/>
      <c r="AM22" s="381"/>
      <c r="AN22" s="381"/>
    </row>
  </sheetData>
  <mergeCells count="7">
    <mergeCell ref="A22:AN22"/>
    <mergeCell ref="B4:L4"/>
    <mergeCell ref="M4:Q4"/>
    <mergeCell ref="R4:W4"/>
    <mergeCell ref="X4:AH4"/>
    <mergeCell ref="AI4:AN4"/>
    <mergeCell ref="A21:AN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L186"/>
  <sheetViews>
    <sheetView zoomScale="93" zoomScaleNormal="93" zoomScalePageLayoutView="5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RowHeight="13" x14ac:dyDescent="0.15"/>
  <cols>
    <col min="1" max="1" width="40.33203125" customWidth="1"/>
    <col min="2" max="7" width="10.6640625" customWidth="1"/>
  </cols>
  <sheetData>
    <row r="1" spans="1:64" ht="14" x14ac:dyDescent="0.15">
      <c r="A1" s="358" t="s">
        <v>647</v>
      </c>
    </row>
    <row r="3" spans="1:64" ht="14" thickBot="1" x14ac:dyDescent="0.2">
      <c r="A3" s="164" t="s">
        <v>465</v>
      </c>
      <c r="B3" s="2"/>
      <c r="C3" s="2"/>
      <c r="D3" s="2"/>
      <c r="E3" s="2"/>
      <c r="F3" s="2"/>
      <c r="G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D3" s="2"/>
      <c r="BE3" s="2"/>
      <c r="BF3" s="2"/>
      <c r="BG3" s="2"/>
      <c r="BH3" s="2"/>
      <c r="BI3" s="2"/>
      <c r="BJ3" s="2"/>
      <c r="BK3" s="2"/>
    </row>
    <row r="4" spans="1:64" ht="14" thickBot="1" x14ac:dyDescent="0.2">
      <c r="A4" s="202" t="s">
        <v>291</v>
      </c>
      <c r="B4" s="166">
        <v>6</v>
      </c>
      <c r="C4" s="167">
        <v>8</v>
      </c>
      <c r="D4" s="168"/>
      <c r="E4" s="247">
        <v>9</v>
      </c>
      <c r="F4" s="166"/>
      <c r="G4" s="166"/>
      <c r="H4" s="166"/>
      <c r="I4" s="166"/>
      <c r="J4" s="166"/>
      <c r="K4" s="166"/>
      <c r="L4" s="166"/>
      <c r="M4" s="170"/>
      <c r="N4" s="167">
        <v>10</v>
      </c>
      <c r="O4" s="169"/>
      <c r="P4" s="168"/>
      <c r="Q4" s="170">
        <v>13</v>
      </c>
      <c r="R4" s="165">
        <v>14</v>
      </c>
      <c r="S4" s="166">
        <v>15</v>
      </c>
      <c r="T4" s="261" t="s">
        <v>77</v>
      </c>
      <c r="U4" s="166">
        <v>16</v>
      </c>
      <c r="V4" s="167">
        <v>17</v>
      </c>
      <c r="W4" s="169"/>
      <c r="X4" s="169"/>
      <c r="Y4" s="169"/>
      <c r="Z4" s="169"/>
      <c r="AA4" s="169"/>
      <c r="AB4" s="168"/>
      <c r="AC4" s="166">
        <v>18</v>
      </c>
      <c r="AD4" s="166"/>
      <c r="AE4" s="166"/>
      <c r="AF4" s="166"/>
      <c r="AG4" s="167">
        <v>19</v>
      </c>
      <c r="AH4" s="168"/>
      <c r="AI4" s="166">
        <v>20</v>
      </c>
      <c r="AJ4" s="166"/>
      <c r="AK4" s="166"/>
      <c r="AL4" s="166"/>
      <c r="AM4" s="166"/>
      <c r="AN4" s="166"/>
      <c r="AO4" s="166"/>
      <c r="AP4" s="166"/>
      <c r="AQ4" s="166"/>
      <c r="AR4" s="165">
        <v>22</v>
      </c>
      <c r="AS4" s="166">
        <v>23</v>
      </c>
      <c r="AT4" s="165">
        <v>24</v>
      </c>
      <c r="AU4" s="166">
        <v>26</v>
      </c>
      <c r="AV4" s="166"/>
      <c r="AW4" s="166"/>
      <c r="AX4" s="166"/>
      <c r="AY4" s="166"/>
      <c r="AZ4" s="165">
        <v>42</v>
      </c>
      <c r="BA4" s="166">
        <v>47</v>
      </c>
      <c r="BB4" s="166"/>
      <c r="BC4" s="166"/>
      <c r="BD4" s="167">
        <v>48</v>
      </c>
      <c r="BE4" s="169"/>
      <c r="BF4" s="169"/>
      <c r="BG4" s="169"/>
      <c r="BH4" s="168"/>
      <c r="BI4" s="166">
        <v>49</v>
      </c>
      <c r="BJ4" s="166"/>
      <c r="BK4" s="170"/>
    </row>
    <row r="5" spans="1:64" ht="14" thickBot="1" x14ac:dyDescent="0.2">
      <c r="A5" s="203" t="s">
        <v>292</v>
      </c>
      <c r="B5" s="172" t="s">
        <v>79</v>
      </c>
      <c r="C5" s="173" t="s">
        <v>81</v>
      </c>
      <c r="D5" s="174"/>
      <c r="E5" s="248" t="s">
        <v>82</v>
      </c>
      <c r="F5" s="172"/>
      <c r="G5" s="172"/>
      <c r="H5" s="172"/>
      <c r="I5" s="172"/>
      <c r="J5" s="172"/>
      <c r="K5" s="172"/>
      <c r="L5" s="172"/>
      <c r="M5" s="176"/>
      <c r="N5" s="173" t="s">
        <v>83</v>
      </c>
      <c r="O5" s="175"/>
      <c r="P5" s="174"/>
      <c r="Q5" s="176" t="s">
        <v>84</v>
      </c>
      <c r="R5" s="171" t="s">
        <v>85</v>
      </c>
      <c r="S5" s="172" t="s">
        <v>185</v>
      </c>
      <c r="T5" s="277" t="s">
        <v>464</v>
      </c>
      <c r="U5" s="172" t="s">
        <v>228</v>
      </c>
      <c r="V5" s="173" t="s">
        <v>229</v>
      </c>
      <c r="W5" s="175"/>
      <c r="X5" s="175"/>
      <c r="Y5" s="175"/>
      <c r="Z5" s="175"/>
      <c r="AA5" s="175"/>
      <c r="AB5" s="174"/>
      <c r="AC5" s="172" t="s">
        <v>230</v>
      </c>
      <c r="AD5" s="172"/>
      <c r="AE5" s="172"/>
      <c r="AF5" s="172"/>
      <c r="AG5" s="173" t="s">
        <v>231</v>
      </c>
      <c r="AH5" s="174"/>
      <c r="AI5" s="172" t="s">
        <v>232</v>
      </c>
      <c r="AJ5" s="172"/>
      <c r="AK5" s="172"/>
      <c r="AL5" s="172"/>
      <c r="AM5" s="172"/>
      <c r="AN5" s="172"/>
      <c r="AO5" s="172"/>
      <c r="AP5" s="172"/>
      <c r="AQ5" s="172"/>
      <c r="AR5" s="171" t="s">
        <v>233</v>
      </c>
      <c r="AS5" s="172" t="s">
        <v>234</v>
      </c>
      <c r="AT5" s="171" t="s">
        <v>235</v>
      </c>
      <c r="AU5" s="172" t="s">
        <v>236</v>
      </c>
      <c r="AV5" s="172"/>
      <c r="AW5" s="172"/>
      <c r="AX5" s="172"/>
      <c r="AY5" s="172"/>
      <c r="AZ5" s="194" t="s">
        <v>237</v>
      </c>
      <c r="BA5" s="172" t="s">
        <v>238</v>
      </c>
      <c r="BB5" s="172"/>
      <c r="BC5" s="172"/>
      <c r="BD5" s="173" t="s">
        <v>239</v>
      </c>
      <c r="BE5" s="175"/>
      <c r="BF5" s="175"/>
      <c r="BG5" s="175"/>
      <c r="BH5" s="174"/>
      <c r="BI5" s="172" t="s">
        <v>240</v>
      </c>
      <c r="BJ5" s="172"/>
      <c r="BK5" s="176"/>
    </row>
    <row r="6" spans="1:64" x14ac:dyDescent="0.15">
      <c r="A6" s="204" t="s">
        <v>293</v>
      </c>
      <c r="B6" s="87">
        <v>1118</v>
      </c>
      <c r="C6" s="178">
        <v>2240</v>
      </c>
      <c r="D6" s="179"/>
      <c r="E6" s="249">
        <v>2014</v>
      </c>
      <c r="F6" s="87"/>
      <c r="G6" s="87"/>
      <c r="H6" s="87"/>
      <c r="I6" s="87"/>
      <c r="J6" s="87"/>
      <c r="K6" s="87"/>
      <c r="L6" s="87"/>
      <c r="M6" s="180"/>
      <c r="N6" s="178">
        <v>2034</v>
      </c>
      <c r="O6" s="195"/>
      <c r="P6" s="179"/>
      <c r="Q6" s="87">
        <v>2234</v>
      </c>
      <c r="R6" s="177">
        <v>2245</v>
      </c>
      <c r="S6" s="87">
        <v>2270</v>
      </c>
      <c r="T6" s="278">
        <v>2204</v>
      </c>
      <c r="U6" s="87">
        <v>2285</v>
      </c>
      <c r="V6" s="178">
        <v>1729</v>
      </c>
      <c r="W6" s="195"/>
      <c r="X6" s="195"/>
      <c r="Y6" s="195"/>
      <c r="Z6" s="195"/>
      <c r="AA6" s="195"/>
      <c r="AB6" s="179"/>
      <c r="AC6" s="87">
        <v>1715</v>
      </c>
      <c r="AD6" s="87"/>
      <c r="AE6" s="87"/>
      <c r="AF6" s="87"/>
      <c r="AG6" s="178">
        <v>1715</v>
      </c>
      <c r="AH6" s="179"/>
      <c r="AI6" s="87">
        <v>1590</v>
      </c>
      <c r="AJ6" s="87"/>
      <c r="AK6" s="87"/>
      <c r="AL6" s="87"/>
      <c r="AM6" s="87"/>
      <c r="AN6" s="87"/>
      <c r="AO6" s="87"/>
      <c r="AP6" s="87"/>
      <c r="AQ6" s="87"/>
      <c r="AR6" s="177">
        <v>1997</v>
      </c>
      <c r="AS6" s="87">
        <v>2006</v>
      </c>
      <c r="AT6" s="177">
        <v>2098</v>
      </c>
      <c r="AU6" s="87">
        <v>1300</v>
      </c>
      <c r="AV6" s="87"/>
      <c r="AW6" s="87"/>
      <c r="AX6" s="87"/>
      <c r="AY6" s="87"/>
      <c r="AZ6" s="177">
        <v>1595</v>
      </c>
      <c r="BA6" s="87">
        <v>1800</v>
      </c>
      <c r="BB6" s="87"/>
      <c r="BC6" s="87"/>
      <c r="BD6" s="178">
        <v>1622</v>
      </c>
      <c r="BE6" s="195"/>
      <c r="BF6" s="195"/>
      <c r="BG6" s="195"/>
      <c r="BH6" s="179"/>
      <c r="BI6" s="87">
        <v>1628</v>
      </c>
      <c r="BJ6" s="87"/>
      <c r="BK6" s="180"/>
    </row>
    <row r="7" spans="1:64" x14ac:dyDescent="0.15">
      <c r="A7" s="204" t="s">
        <v>294</v>
      </c>
      <c r="B7" s="87">
        <v>3668</v>
      </c>
      <c r="C7" s="178">
        <v>7369</v>
      </c>
      <c r="D7" s="179"/>
      <c r="E7" s="249">
        <v>6620</v>
      </c>
      <c r="F7" s="87"/>
      <c r="G7" s="87"/>
      <c r="H7" s="87"/>
      <c r="I7" s="87"/>
      <c r="J7" s="87"/>
      <c r="K7" s="87"/>
      <c r="L7" s="87"/>
      <c r="M7" s="180"/>
      <c r="N7" s="178">
        <v>6670</v>
      </c>
      <c r="O7" s="195"/>
      <c r="P7" s="179"/>
      <c r="Q7" s="87">
        <v>7328</v>
      </c>
      <c r="R7" s="177">
        <v>7320</v>
      </c>
      <c r="S7" s="87">
        <v>7450</v>
      </c>
      <c r="T7" s="278">
        <v>7250</v>
      </c>
      <c r="U7" s="87">
        <v>7505</v>
      </c>
      <c r="V7" s="178">
        <v>5670</v>
      </c>
      <c r="W7" s="195"/>
      <c r="X7" s="195"/>
      <c r="Y7" s="195"/>
      <c r="Z7" s="195"/>
      <c r="AA7" s="195"/>
      <c r="AB7" s="179"/>
      <c r="AC7" s="87">
        <v>5625</v>
      </c>
      <c r="AD7" s="87"/>
      <c r="AE7" s="87"/>
      <c r="AF7" s="87"/>
      <c r="AG7" s="178">
        <v>5625</v>
      </c>
      <c r="AH7" s="179"/>
      <c r="AI7" s="87">
        <v>5203</v>
      </c>
      <c r="AJ7" s="87"/>
      <c r="AK7" s="87"/>
      <c r="AL7" s="87"/>
      <c r="AM7" s="87"/>
      <c r="AN7" s="87"/>
      <c r="AO7" s="87"/>
      <c r="AP7" s="87"/>
      <c r="AQ7" s="87"/>
      <c r="AR7" s="177">
        <v>6550</v>
      </c>
      <c r="AS7" s="87">
        <v>6580</v>
      </c>
      <c r="AT7" s="177">
        <v>6880</v>
      </c>
      <c r="AU7" s="87">
        <v>4272</v>
      </c>
      <c r="AV7" s="87"/>
      <c r="AW7" s="87"/>
      <c r="AX7" s="87"/>
      <c r="AY7" s="87"/>
      <c r="AZ7" s="177">
        <v>5230</v>
      </c>
      <c r="BA7" s="87">
        <v>5918</v>
      </c>
      <c r="BB7" s="87"/>
      <c r="BC7" s="87"/>
      <c r="BD7" s="178">
        <v>5320</v>
      </c>
      <c r="BE7" s="195"/>
      <c r="BF7" s="195"/>
      <c r="BG7" s="195"/>
      <c r="BH7" s="179"/>
      <c r="BI7" s="87">
        <v>5340</v>
      </c>
      <c r="BJ7" s="87"/>
      <c r="BK7" s="180"/>
    </row>
    <row r="8" spans="1:64" x14ac:dyDescent="0.15">
      <c r="A8" s="204" t="s">
        <v>295</v>
      </c>
      <c r="B8" s="87" t="s">
        <v>296</v>
      </c>
      <c r="C8" s="178" t="s">
        <v>298</v>
      </c>
      <c r="D8" s="179"/>
      <c r="E8" s="249" t="s">
        <v>299</v>
      </c>
      <c r="F8" s="87"/>
      <c r="G8" s="87"/>
      <c r="H8" s="87"/>
      <c r="I8" s="87"/>
      <c r="J8" s="87"/>
      <c r="K8" s="87"/>
      <c r="L8" s="87"/>
      <c r="M8" s="180"/>
      <c r="N8" s="178" t="s">
        <v>297</v>
      </c>
      <c r="O8" s="195"/>
      <c r="P8" s="179"/>
      <c r="Q8" s="87" t="s">
        <v>297</v>
      </c>
      <c r="R8" s="177" t="s">
        <v>300</v>
      </c>
      <c r="S8" s="87" t="s">
        <v>301</v>
      </c>
      <c r="T8" s="278" t="s">
        <v>297</v>
      </c>
      <c r="U8" s="87" t="s">
        <v>301</v>
      </c>
      <c r="V8" s="178" t="s">
        <v>297</v>
      </c>
      <c r="W8" s="195"/>
      <c r="X8" s="195"/>
      <c r="Y8" s="195"/>
      <c r="Z8" s="195"/>
      <c r="AA8" s="195"/>
      <c r="AB8" s="179"/>
      <c r="AC8" s="87" t="s">
        <v>297</v>
      </c>
      <c r="AD8" s="87"/>
      <c r="AE8" s="87"/>
      <c r="AF8" s="87"/>
      <c r="AG8" s="178" t="s">
        <v>297</v>
      </c>
      <c r="AH8" s="179"/>
      <c r="AI8" s="87" t="s">
        <v>297</v>
      </c>
      <c r="AJ8" s="87"/>
      <c r="AK8" s="87"/>
      <c r="AL8" s="87"/>
      <c r="AM8" s="87"/>
      <c r="AN8" s="87"/>
      <c r="AO8" s="87"/>
      <c r="AP8" s="87"/>
      <c r="AQ8" s="87"/>
      <c r="AR8" s="177" t="s">
        <v>297</v>
      </c>
      <c r="AS8" s="87" t="s">
        <v>297</v>
      </c>
      <c r="AT8" s="177" t="s">
        <v>297</v>
      </c>
      <c r="AU8" s="87" t="s">
        <v>297</v>
      </c>
      <c r="AV8" s="87"/>
      <c r="AW8" s="87"/>
      <c r="AX8" s="87"/>
      <c r="AY8" s="87"/>
      <c r="AZ8" s="177" t="s">
        <v>297</v>
      </c>
      <c r="BA8" s="87" t="s">
        <v>297</v>
      </c>
      <c r="BB8" s="87"/>
      <c r="BC8" s="87"/>
      <c r="BD8" s="178" t="s">
        <v>297</v>
      </c>
      <c r="BE8" s="195"/>
      <c r="BF8" s="195"/>
      <c r="BG8" s="195"/>
      <c r="BH8" s="179"/>
      <c r="BI8" s="87" t="s">
        <v>297</v>
      </c>
      <c r="BJ8" s="87"/>
      <c r="BK8" s="180"/>
    </row>
    <row r="9" spans="1:64" x14ac:dyDescent="0.15">
      <c r="A9" s="204" t="s">
        <v>302</v>
      </c>
      <c r="B9" s="87">
        <v>1.5</v>
      </c>
      <c r="C9" s="178">
        <v>84.4</v>
      </c>
      <c r="D9" s="179"/>
      <c r="E9" s="249">
        <v>38.1</v>
      </c>
      <c r="F9" s="87"/>
      <c r="G9" s="87"/>
      <c r="H9" s="87"/>
      <c r="I9" s="87"/>
      <c r="J9" s="87"/>
      <c r="K9" s="87"/>
      <c r="L9" s="87"/>
      <c r="M9" s="180"/>
      <c r="N9" s="178">
        <v>3.8</v>
      </c>
      <c r="O9" s="195"/>
      <c r="P9" s="179"/>
      <c r="Q9" s="87">
        <v>1.5</v>
      </c>
      <c r="R9" s="177">
        <v>2.7</v>
      </c>
      <c r="S9" s="87">
        <v>12.3</v>
      </c>
      <c r="T9" s="278">
        <v>1.2</v>
      </c>
      <c r="U9" s="87">
        <v>39</v>
      </c>
      <c r="V9" s="178">
        <v>21.5</v>
      </c>
      <c r="W9" s="195"/>
      <c r="X9" s="195"/>
      <c r="Y9" s="195"/>
      <c r="Z9" s="195"/>
      <c r="AA9" s="195"/>
      <c r="AB9" s="179"/>
      <c r="AC9" s="87">
        <v>6.3</v>
      </c>
      <c r="AD9" s="87"/>
      <c r="AE9" s="87"/>
      <c r="AF9" s="87"/>
      <c r="AG9" s="178">
        <v>2</v>
      </c>
      <c r="AH9" s="179"/>
      <c r="AI9" s="87">
        <v>8.1999999999999993</v>
      </c>
      <c r="AJ9" s="87"/>
      <c r="AK9" s="87"/>
      <c r="AL9" s="87"/>
      <c r="AM9" s="87"/>
      <c r="AN9" s="87"/>
      <c r="AO9" s="87"/>
      <c r="AP9" s="87"/>
      <c r="AQ9" s="87"/>
      <c r="AR9" s="177">
        <v>3</v>
      </c>
      <c r="AS9" s="87">
        <v>4.5</v>
      </c>
      <c r="AT9" s="177">
        <v>12</v>
      </c>
      <c r="AU9" s="87">
        <v>28</v>
      </c>
      <c r="AV9" s="87"/>
      <c r="AW9" s="87"/>
      <c r="AX9" s="87"/>
      <c r="AY9" s="87"/>
      <c r="AZ9" s="177">
        <v>1</v>
      </c>
      <c r="BA9" s="87">
        <v>12</v>
      </c>
      <c r="BB9" s="87"/>
      <c r="BC9" s="87"/>
      <c r="BD9" s="178">
        <v>2</v>
      </c>
      <c r="BE9" s="195"/>
      <c r="BF9" s="195"/>
      <c r="BG9" s="195"/>
      <c r="BH9" s="179"/>
      <c r="BI9" s="87">
        <v>1.2</v>
      </c>
      <c r="BJ9" s="87"/>
      <c r="BK9" s="180"/>
    </row>
    <row r="10" spans="1:64" ht="14" thickBot="1" x14ac:dyDescent="0.2">
      <c r="A10" s="204" t="s">
        <v>303</v>
      </c>
      <c r="B10" s="87">
        <v>4</v>
      </c>
      <c r="C10" s="178">
        <v>77</v>
      </c>
      <c r="D10" s="179"/>
      <c r="E10" s="270">
        <v>34.4</v>
      </c>
      <c r="F10" s="133"/>
      <c r="G10" s="133"/>
      <c r="H10" s="133"/>
      <c r="I10" s="133"/>
      <c r="J10" s="133"/>
      <c r="K10" s="133"/>
      <c r="L10" s="133"/>
      <c r="M10" s="271"/>
      <c r="N10" s="178">
        <v>6.5</v>
      </c>
      <c r="O10" s="195"/>
      <c r="P10" s="179"/>
      <c r="Q10" s="87">
        <v>0.3</v>
      </c>
      <c r="R10" s="177">
        <v>1.7</v>
      </c>
      <c r="S10" s="87">
        <v>3.1</v>
      </c>
      <c r="T10" s="278">
        <v>0.1</v>
      </c>
      <c r="U10" s="87">
        <v>16.100000000000001</v>
      </c>
      <c r="V10" s="178">
        <v>6</v>
      </c>
      <c r="W10" s="195"/>
      <c r="X10" s="195"/>
      <c r="Y10" s="195"/>
      <c r="Z10" s="195"/>
      <c r="AA10" s="195"/>
      <c r="AB10" s="179"/>
      <c r="AC10" s="87">
        <v>0.7</v>
      </c>
      <c r="AD10" s="87"/>
      <c r="AE10" s="87"/>
      <c r="AF10" s="87"/>
      <c r="AG10" s="178">
        <v>3</v>
      </c>
      <c r="AH10" s="179"/>
      <c r="AI10" s="87">
        <v>24.1</v>
      </c>
      <c r="AJ10" s="87"/>
      <c r="AK10" s="87"/>
      <c r="AL10" s="87"/>
      <c r="AM10" s="87"/>
      <c r="AN10" s="87"/>
      <c r="AO10" s="87"/>
      <c r="AP10" s="87"/>
      <c r="AQ10" s="87"/>
      <c r="AR10" s="177">
        <v>1</v>
      </c>
      <c r="AS10" s="87">
        <v>1.7</v>
      </c>
      <c r="AT10" s="177">
        <v>4</v>
      </c>
      <c r="AU10" s="87">
        <v>116</v>
      </c>
      <c r="AV10" s="87"/>
      <c r="AW10" s="87"/>
      <c r="AX10" s="87"/>
      <c r="AY10" s="87"/>
      <c r="AZ10" s="177">
        <v>3.5</v>
      </c>
      <c r="BA10" s="87">
        <v>35</v>
      </c>
      <c r="BB10" s="87"/>
      <c r="BC10" s="87"/>
      <c r="BD10" s="178">
        <v>5</v>
      </c>
      <c r="BE10" s="195"/>
      <c r="BF10" s="195"/>
      <c r="BG10" s="195"/>
      <c r="BH10" s="179"/>
      <c r="BI10" s="87">
        <v>2</v>
      </c>
      <c r="BJ10" s="87"/>
      <c r="BK10" s="180"/>
    </row>
    <row r="11" spans="1:64" x14ac:dyDescent="0.15">
      <c r="A11" s="205" t="s">
        <v>241</v>
      </c>
      <c r="B11" s="25">
        <v>25785</v>
      </c>
      <c r="C11" s="182">
        <v>25437</v>
      </c>
      <c r="D11" s="183">
        <v>25786</v>
      </c>
      <c r="E11" s="31">
        <v>25394</v>
      </c>
      <c r="F11" s="267"/>
      <c r="G11" s="268"/>
      <c r="H11" s="31">
        <v>25442</v>
      </c>
      <c r="I11" s="269"/>
      <c r="J11" s="269"/>
      <c r="K11" s="268"/>
      <c r="L11" s="269">
        <v>25592</v>
      </c>
      <c r="M11" s="269"/>
      <c r="N11" s="182">
        <v>25389</v>
      </c>
      <c r="O11" s="262">
        <v>25394</v>
      </c>
      <c r="P11" s="263"/>
      <c r="Q11" s="25">
        <v>25393</v>
      </c>
      <c r="R11" s="181">
        <v>25393</v>
      </c>
      <c r="S11" s="25">
        <v>25393</v>
      </c>
      <c r="T11" s="279">
        <v>25393</v>
      </c>
      <c r="U11" s="25">
        <v>25435</v>
      </c>
      <c r="V11" s="182">
        <v>25366</v>
      </c>
      <c r="W11" s="184"/>
      <c r="X11" s="183"/>
      <c r="Y11" s="184">
        <v>25456</v>
      </c>
      <c r="Z11" s="235"/>
      <c r="AA11" s="235"/>
      <c r="AB11" s="181">
        <v>25626</v>
      </c>
      <c r="AC11" s="25">
        <v>25367</v>
      </c>
      <c r="AD11" s="28">
        <v>25443</v>
      </c>
      <c r="AE11" s="185"/>
      <c r="AF11" s="25">
        <v>25626</v>
      </c>
      <c r="AG11" s="182">
        <v>25367</v>
      </c>
      <c r="AH11" s="183">
        <v>25443</v>
      </c>
      <c r="AI11" s="98">
        <v>25365</v>
      </c>
      <c r="AJ11" s="98"/>
      <c r="AK11" s="25"/>
      <c r="AL11" s="28">
        <v>25444</v>
      </c>
      <c r="AM11" s="25"/>
      <c r="AN11" s="185"/>
      <c r="AO11" s="273">
        <v>25570</v>
      </c>
      <c r="AP11" s="274"/>
      <c r="AQ11" s="275"/>
      <c r="AR11" s="181">
        <v>25395</v>
      </c>
      <c r="AS11" s="25">
        <v>25395</v>
      </c>
      <c r="AT11" s="181">
        <v>25395</v>
      </c>
      <c r="AU11" s="28">
        <v>25455</v>
      </c>
      <c r="AV11" s="25"/>
      <c r="AW11" s="185"/>
      <c r="AX11" s="25">
        <v>25579</v>
      </c>
      <c r="AY11" s="25"/>
      <c r="AZ11" s="181">
        <v>25428</v>
      </c>
      <c r="BA11" s="25">
        <v>25396</v>
      </c>
      <c r="BB11" s="25"/>
      <c r="BC11" s="25" t="s">
        <v>271</v>
      </c>
      <c r="BD11" s="182">
        <v>25358</v>
      </c>
      <c r="BE11" s="235"/>
      <c r="BF11" s="182">
        <v>25444</v>
      </c>
      <c r="BG11" s="183"/>
      <c r="BH11" s="183">
        <v>25591</v>
      </c>
      <c r="BI11" s="98">
        <v>25354</v>
      </c>
      <c r="BJ11" s="98">
        <v>25365</v>
      </c>
      <c r="BK11" s="185">
        <v>25444</v>
      </c>
    </row>
    <row r="12" spans="1:64" s="164" customFormat="1" ht="14" thickBot="1" x14ac:dyDescent="0.2">
      <c r="A12" s="224" t="s">
        <v>242</v>
      </c>
      <c r="B12" s="172">
        <v>153</v>
      </c>
      <c r="C12" s="232">
        <v>128</v>
      </c>
      <c r="D12" s="174">
        <v>154</v>
      </c>
      <c r="E12" s="250">
        <v>100</v>
      </c>
      <c r="F12" s="233"/>
      <c r="G12" s="176"/>
      <c r="H12" s="250">
        <v>132</v>
      </c>
      <c r="I12" s="172"/>
      <c r="J12" s="172"/>
      <c r="K12" s="176"/>
      <c r="L12" s="172">
        <v>148</v>
      </c>
      <c r="M12" s="172"/>
      <c r="N12" s="264">
        <v>91</v>
      </c>
      <c r="O12" s="265">
        <v>101</v>
      </c>
      <c r="P12" s="266"/>
      <c r="Q12" s="172">
        <v>98</v>
      </c>
      <c r="R12" s="171">
        <v>97</v>
      </c>
      <c r="S12" s="172">
        <v>96</v>
      </c>
      <c r="T12" s="277">
        <v>99</v>
      </c>
      <c r="U12" s="172">
        <v>126</v>
      </c>
      <c r="V12" s="232">
        <v>71</v>
      </c>
      <c r="W12" s="234"/>
      <c r="X12" s="174"/>
      <c r="Y12" s="234">
        <v>144</v>
      </c>
      <c r="Z12" s="175"/>
      <c r="AA12" s="175"/>
      <c r="AB12" s="171">
        <v>152</v>
      </c>
      <c r="AC12" s="172">
        <v>56</v>
      </c>
      <c r="AD12" s="250">
        <v>135</v>
      </c>
      <c r="AE12" s="176"/>
      <c r="AF12" s="172">
        <v>150</v>
      </c>
      <c r="AG12" s="232">
        <v>57</v>
      </c>
      <c r="AH12" s="174">
        <v>134</v>
      </c>
      <c r="AI12" s="233">
        <v>59</v>
      </c>
      <c r="AJ12" s="233"/>
      <c r="AK12" s="172"/>
      <c r="AL12" s="250">
        <v>136</v>
      </c>
      <c r="AM12" s="172"/>
      <c r="AN12" s="176"/>
      <c r="AO12" s="248">
        <v>145</v>
      </c>
      <c r="AQ12" s="276"/>
      <c r="AR12" s="171">
        <v>104</v>
      </c>
      <c r="AS12" s="172">
        <v>103</v>
      </c>
      <c r="AT12" s="171">
        <v>102</v>
      </c>
      <c r="AU12" s="250">
        <v>139</v>
      </c>
      <c r="AV12" s="172"/>
      <c r="AW12" s="176"/>
      <c r="AX12" s="172">
        <v>146</v>
      </c>
      <c r="AY12" s="172"/>
      <c r="AZ12" s="171">
        <v>124</v>
      </c>
      <c r="BA12" s="172">
        <v>105</v>
      </c>
      <c r="BB12" s="172"/>
      <c r="BC12" s="172" t="s">
        <v>271</v>
      </c>
      <c r="BD12" s="232">
        <v>58</v>
      </c>
      <c r="BE12" s="175"/>
      <c r="BF12" s="232">
        <v>137</v>
      </c>
      <c r="BG12" s="174"/>
      <c r="BH12" s="174">
        <v>147</v>
      </c>
      <c r="BI12" s="233">
        <v>54</v>
      </c>
      <c r="BJ12" s="233" t="s">
        <v>304</v>
      </c>
      <c r="BK12" s="176">
        <v>138</v>
      </c>
    </row>
    <row r="13" spans="1:64" s="164" customFormat="1" ht="14" thickBot="1" x14ac:dyDescent="0.2">
      <c r="A13" s="225" t="s">
        <v>463</v>
      </c>
      <c r="B13" s="155">
        <v>0.5</v>
      </c>
      <c r="C13" s="226">
        <v>0.5</v>
      </c>
      <c r="D13" s="227">
        <v>0.5</v>
      </c>
      <c r="E13" s="159">
        <v>0.5</v>
      </c>
      <c r="F13" s="228">
        <v>4</v>
      </c>
      <c r="G13" s="251">
        <v>10</v>
      </c>
      <c r="H13" s="159">
        <v>0.5</v>
      </c>
      <c r="I13" s="230">
        <v>4</v>
      </c>
      <c r="J13" s="230">
        <v>10</v>
      </c>
      <c r="K13" s="160">
        <v>16</v>
      </c>
      <c r="L13" s="155">
        <v>1</v>
      </c>
      <c r="M13" s="155">
        <v>10</v>
      </c>
      <c r="N13" s="226">
        <v>0.5</v>
      </c>
      <c r="O13" s="227">
        <v>0.5</v>
      </c>
      <c r="P13" s="272">
        <v>2</v>
      </c>
      <c r="Q13" s="251">
        <v>0.5</v>
      </c>
      <c r="R13" s="231">
        <v>0.5</v>
      </c>
      <c r="S13" s="228">
        <v>0.5</v>
      </c>
      <c r="T13" s="236">
        <v>0.5</v>
      </c>
      <c r="U13" s="230">
        <v>0.5</v>
      </c>
      <c r="V13" s="226">
        <v>0.5</v>
      </c>
      <c r="W13" s="240">
        <v>4</v>
      </c>
      <c r="X13" s="272">
        <v>10</v>
      </c>
      <c r="Y13" s="240">
        <v>0.5</v>
      </c>
      <c r="Z13" s="244">
        <v>4</v>
      </c>
      <c r="AA13" s="244">
        <v>10</v>
      </c>
      <c r="AB13" s="231">
        <v>0.5</v>
      </c>
      <c r="AC13" s="155">
        <v>0.5</v>
      </c>
      <c r="AD13" s="159">
        <v>0.5</v>
      </c>
      <c r="AE13" s="160">
        <v>2</v>
      </c>
      <c r="AF13" s="155">
        <v>0.5</v>
      </c>
      <c r="AG13" s="226">
        <v>0.5</v>
      </c>
      <c r="AH13" s="227">
        <v>0.5</v>
      </c>
      <c r="AI13" s="228">
        <v>0.5</v>
      </c>
      <c r="AJ13" s="228">
        <v>2</v>
      </c>
      <c r="AK13" s="155">
        <v>6</v>
      </c>
      <c r="AL13" s="159">
        <v>0.5</v>
      </c>
      <c r="AM13" s="229">
        <v>2</v>
      </c>
      <c r="AN13" s="160">
        <v>6</v>
      </c>
      <c r="AO13" s="159">
        <v>1</v>
      </c>
      <c r="AP13" s="229">
        <v>3</v>
      </c>
      <c r="AQ13" s="160">
        <v>6</v>
      </c>
      <c r="AR13" s="231">
        <v>0.5</v>
      </c>
      <c r="AS13" s="155">
        <v>0.5</v>
      </c>
      <c r="AT13" s="231">
        <v>0.5</v>
      </c>
      <c r="AU13" s="159">
        <v>0.5</v>
      </c>
      <c r="AV13" s="155">
        <v>4</v>
      </c>
      <c r="AW13" s="251">
        <v>10</v>
      </c>
      <c r="AX13" s="155">
        <v>1</v>
      </c>
      <c r="AY13" s="155">
        <v>10</v>
      </c>
      <c r="AZ13" s="231">
        <v>0.5</v>
      </c>
      <c r="BA13" s="228">
        <v>0.5</v>
      </c>
      <c r="BB13" s="155">
        <v>2</v>
      </c>
      <c r="BC13" s="230">
        <v>8</v>
      </c>
      <c r="BD13" s="226">
        <v>0.5</v>
      </c>
      <c r="BE13" s="236">
        <v>1.5</v>
      </c>
      <c r="BF13" s="226">
        <v>0.5</v>
      </c>
      <c r="BG13" s="227">
        <v>1.5</v>
      </c>
      <c r="BH13" s="272">
        <v>0.5</v>
      </c>
      <c r="BI13" s="228">
        <v>0.5</v>
      </c>
      <c r="BJ13" s="229">
        <v>0.5</v>
      </c>
      <c r="BK13" s="160">
        <v>0.5</v>
      </c>
    </row>
    <row r="14" spans="1:64" s="164" customFormat="1" ht="14" thickBot="1" x14ac:dyDescent="0.2">
      <c r="A14" s="225" t="s">
        <v>468</v>
      </c>
      <c r="B14" s="155">
        <f>SUM(B15:B185)</f>
        <v>836.90000000000009</v>
      </c>
      <c r="C14" s="226">
        <f t="shared" ref="C14:BK14" si="0">SUM(C15:C185)</f>
        <v>174.20000000000002</v>
      </c>
      <c r="D14" s="227">
        <f t="shared" si="0"/>
        <v>58.5</v>
      </c>
      <c r="E14" s="159">
        <f t="shared" si="0"/>
        <v>1850.2</v>
      </c>
      <c r="F14" s="228">
        <f t="shared" si="0"/>
        <v>1557</v>
      </c>
      <c r="G14" s="251">
        <f t="shared" si="0"/>
        <v>1892.6000000000001</v>
      </c>
      <c r="H14" s="159">
        <f t="shared" si="0"/>
        <v>2176.3999999999996</v>
      </c>
      <c r="I14" s="230">
        <f t="shared" si="0"/>
        <v>2014.9000000000003</v>
      </c>
      <c r="J14" s="230">
        <f t="shared" si="0"/>
        <v>3178.1</v>
      </c>
      <c r="K14" s="160">
        <f t="shared" si="0"/>
        <v>6079.4000000000005</v>
      </c>
      <c r="L14" s="155">
        <f t="shared" si="0"/>
        <v>101.2</v>
      </c>
      <c r="M14" s="155">
        <f t="shared" si="0"/>
        <v>705.1</v>
      </c>
      <c r="N14" s="226">
        <f t="shared" si="0"/>
        <v>227.9</v>
      </c>
      <c r="O14" s="244">
        <f t="shared" si="0"/>
        <v>428.20000000000005</v>
      </c>
      <c r="P14" s="272">
        <f t="shared" si="0"/>
        <v>543</v>
      </c>
      <c r="Q14" s="155">
        <f t="shared" si="0"/>
        <v>330.2</v>
      </c>
      <c r="R14" s="272">
        <f t="shared" si="0"/>
        <v>97.899999999999991</v>
      </c>
      <c r="S14" s="228">
        <f t="shared" si="0"/>
        <v>1.7</v>
      </c>
      <c r="T14" s="236">
        <f t="shared" si="0"/>
        <v>110.9</v>
      </c>
      <c r="U14" s="230">
        <f t="shared" si="0"/>
        <v>691</v>
      </c>
      <c r="V14" s="226">
        <f t="shared" si="0"/>
        <v>410.9</v>
      </c>
      <c r="W14" s="240">
        <f t="shared" si="0"/>
        <v>503.60000000000008</v>
      </c>
      <c r="X14" s="272">
        <f t="shared" si="0"/>
        <v>754.00000000000011</v>
      </c>
      <c r="Y14" s="240">
        <f t="shared" si="0"/>
        <v>728.80000000000018</v>
      </c>
      <c r="Z14" s="244">
        <f t="shared" si="0"/>
        <v>816.5</v>
      </c>
      <c r="AA14" s="244">
        <f t="shared" si="0"/>
        <v>2162.5</v>
      </c>
      <c r="AB14" s="231">
        <f t="shared" si="0"/>
        <v>76</v>
      </c>
      <c r="AC14" s="155">
        <f t="shared" si="0"/>
        <v>784.8</v>
      </c>
      <c r="AD14" s="159">
        <f t="shared" si="0"/>
        <v>7038.4000000000015</v>
      </c>
      <c r="AE14" s="160">
        <f t="shared" si="0"/>
        <v>6944.6000000000031</v>
      </c>
      <c r="AF14" s="155">
        <f t="shared" si="0"/>
        <v>337.2</v>
      </c>
      <c r="AG14" s="226">
        <f t="shared" si="0"/>
        <v>1186.8000000000002</v>
      </c>
      <c r="AH14" s="227">
        <f t="shared" si="0"/>
        <v>746.59999999999991</v>
      </c>
      <c r="AI14" s="228">
        <f t="shared" si="0"/>
        <v>79.100000000000009</v>
      </c>
      <c r="AJ14" s="228">
        <f t="shared" si="0"/>
        <v>119.20000000000002</v>
      </c>
      <c r="AK14" s="155">
        <f t="shared" si="0"/>
        <v>109.10000000000001</v>
      </c>
      <c r="AL14" s="159">
        <f t="shared" si="0"/>
        <v>252.90000000000003</v>
      </c>
      <c r="AM14" s="229">
        <f t="shared" si="0"/>
        <v>438.2</v>
      </c>
      <c r="AN14" s="160">
        <f t="shared" si="0"/>
        <v>198.40000000000003</v>
      </c>
      <c r="AO14" s="228">
        <f t="shared" si="0"/>
        <v>22.399999999999995</v>
      </c>
      <c r="AP14" s="229">
        <f t="shared" si="0"/>
        <v>35.699999999999996</v>
      </c>
      <c r="AQ14" s="230">
        <f t="shared" si="0"/>
        <v>84.000000000000028</v>
      </c>
      <c r="AR14" s="231">
        <f t="shared" si="0"/>
        <v>182.3</v>
      </c>
      <c r="AS14" s="155">
        <f t="shared" si="0"/>
        <v>74.300000000000011</v>
      </c>
      <c r="AT14" s="231">
        <f t="shared" si="0"/>
        <v>226.40000000000003</v>
      </c>
      <c r="AU14" s="159">
        <f t="shared" si="0"/>
        <v>159.00000000000003</v>
      </c>
      <c r="AV14" s="155">
        <f t="shared" si="0"/>
        <v>478.80000000000007</v>
      </c>
      <c r="AW14" s="251">
        <f t="shared" si="0"/>
        <v>1000.8</v>
      </c>
      <c r="AX14" s="155">
        <f t="shared" si="0"/>
        <v>86.6</v>
      </c>
      <c r="AY14" s="155">
        <f t="shared" si="0"/>
        <v>288</v>
      </c>
      <c r="AZ14" s="231">
        <f t="shared" si="0"/>
        <v>2018.6</v>
      </c>
      <c r="BA14" s="228">
        <f t="shared" si="0"/>
        <v>755.90000000000009</v>
      </c>
      <c r="BB14" s="155">
        <f t="shared" si="0"/>
        <v>863.69999999999993</v>
      </c>
      <c r="BC14" s="230">
        <f t="shared" si="0"/>
        <v>805.80000000000018</v>
      </c>
      <c r="BD14" s="226">
        <f t="shared" si="0"/>
        <v>150.39999999999998</v>
      </c>
      <c r="BE14" s="236">
        <f t="shared" si="0"/>
        <v>162.19999999999999</v>
      </c>
      <c r="BF14" s="226">
        <f t="shared" si="0"/>
        <v>67.5</v>
      </c>
      <c r="BG14" s="227">
        <f t="shared" si="0"/>
        <v>72</v>
      </c>
      <c r="BH14" s="272">
        <f t="shared" si="0"/>
        <v>6.2</v>
      </c>
      <c r="BI14" s="228">
        <f t="shared" si="0"/>
        <v>1577.2999999999997</v>
      </c>
      <c r="BJ14" s="229">
        <f t="shared" si="0"/>
        <v>401.9</v>
      </c>
      <c r="BK14" s="160">
        <f t="shared" si="0"/>
        <v>226.2</v>
      </c>
    </row>
    <row r="15" spans="1:64" ht="14" x14ac:dyDescent="0.15">
      <c r="A15" s="206" t="s">
        <v>305</v>
      </c>
      <c r="B15" s="216"/>
      <c r="C15" s="217"/>
      <c r="D15" s="218"/>
      <c r="E15" s="252"/>
      <c r="F15" s="219"/>
      <c r="G15" s="253"/>
      <c r="H15" s="252"/>
      <c r="I15" s="221"/>
      <c r="J15" s="221"/>
      <c r="K15" s="223"/>
      <c r="L15" s="216"/>
      <c r="M15" s="216"/>
      <c r="N15" s="217"/>
      <c r="O15" s="309"/>
      <c r="P15" s="218"/>
      <c r="Q15" s="219"/>
      <c r="R15" s="258"/>
      <c r="S15" s="219"/>
      <c r="T15" s="237"/>
      <c r="U15" s="221"/>
      <c r="V15" s="217"/>
      <c r="W15" s="241"/>
      <c r="X15" s="258"/>
      <c r="Y15" s="241"/>
      <c r="Z15" s="245"/>
      <c r="AA15" s="245"/>
      <c r="AB15" s="222"/>
      <c r="AC15" s="216"/>
      <c r="AD15" s="252"/>
      <c r="AE15" s="223"/>
      <c r="AF15" s="216"/>
      <c r="AG15" s="217"/>
      <c r="AH15" s="218"/>
      <c r="AI15" s="219"/>
      <c r="AJ15" s="219"/>
      <c r="AK15" s="216"/>
      <c r="AL15" s="252"/>
      <c r="AM15" s="220"/>
      <c r="AN15" s="223"/>
      <c r="AO15" s="219"/>
      <c r="AP15" s="220"/>
      <c r="AQ15" s="221"/>
      <c r="AR15" s="222"/>
      <c r="AS15" s="216"/>
      <c r="AT15" s="222"/>
      <c r="AU15" s="252"/>
      <c r="AV15" s="216"/>
      <c r="AW15" s="253"/>
      <c r="AX15" s="216"/>
      <c r="AY15" s="216"/>
      <c r="AZ15" s="222"/>
      <c r="BA15" s="219"/>
      <c r="BB15" s="216"/>
      <c r="BC15" s="221"/>
      <c r="BD15" s="217"/>
      <c r="BE15" s="237"/>
      <c r="BF15" s="217"/>
      <c r="BG15" s="218"/>
      <c r="BH15" s="258"/>
      <c r="BI15" s="219"/>
      <c r="BJ15" s="220"/>
      <c r="BK15" s="223"/>
    </row>
    <row r="16" spans="1:64" ht="14" x14ac:dyDescent="0.15">
      <c r="A16" s="207" t="s">
        <v>310</v>
      </c>
      <c r="B16" s="193"/>
      <c r="C16" s="196"/>
      <c r="D16" s="197"/>
      <c r="E16" s="254"/>
      <c r="F16" s="190"/>
      <c r="G16" s="255"/>
      <c r="H16" s="254"/>
      <c r="I16" s="189"/>
      <c r="J16" s="189"/>
      <c r="K16" s="210"/>
      <c r="L16" s="193">
        <v>1.1000000000000001</v>
      </c>
      <c r="M16" s="193">
        <v>2.2000000000000002</v>
      </c>
      <c r="N16" s="196"/>
      <c r="O16" s="188"/>
      <c r="P16" s="197"/>
      <c r="Q16" s="190"/>
      <c r="R16" s="259"/>
      <c r="S16" s="190"/>
      <c r="T16" s="238"/>
      <c r="U16" s="189"/>
      <c r="V16" s="196"/>
      <c r="W16" s="242"/>
      <c r="X16" s="259"/>
      <c r="Y16" s="242"/>
      <c r="Z16" s="201"/>
      <c r="AA16" s="201"/>
      <c r="AB16" s="191"/>
      <c r="AC16" s="193"/>
      <c r="AD16" s="254"/>
      <c r="AE16" s="210"/>
      <c r="AF16" s="193">
        <v>1.8</v>
      </c>
      <c r="AG16" s="196"/>
      <c r="AH16" s="197"/>
      <c r="AI16" s="190"/>
      <c r="AJ16" s="190"/>
      <c r="AK16" s="193"/>
      <c r="AL16" s="254"/>
      <c r="AM16" s="1"/>
      <c r="AN16" s="210"/>
      <c r="AO16" s="190"/>
      <c r="AP16" s="1"/>
      <c r="AQ16" s="189"/>
      <c r="AR16" s="191"/>
      <c r="AS16" s="193"/>
      <c r="AT16" s="191"/>
      <c r="AU16" s="254"/>
      <c r="AV16" s="193"/>
      <c r="AW16" s="255"/>
      <c r="AX16" s="193"/>
      <c r="AY16" s="193"/>
      <c r="AZ16" s="191"/>
      <c r="BA16" s="190"/>
      <c r="BB16" s="193"/>
      <c r="BC16" s="189"/>
      <c r="BD16" s="196"/>
      <c r="BE16" s="238"/>
      <c r="BF16" s="196"/>
      <c r="BG16" s="197"/>
      <c r="BH16" s="259"/>
      <c r="BI16" s="190"/>
      <c r="BJ16" s="1"/>
      <c r="BK16" s="210"/>
      <c r="BL16">
        <f>SUM(B16:BK16)</f>
        <v>5.1000000000000005</v>
      </c>
    </row>
    <row r="17" spans="1:64" ht="14" x14ac:dyDescent="0.15">
      <c r="A17" s="207" t="s">
        <v>311</v>
      </c>
      <c r="B17" s="193"/>
      <c r="C17" s="196"/>
      <c r="D17" s="197"/>
      <c r="E17" s="254"/>
      <c r="F17" s="190"/>
      <c r="G17" s="255"/>
      <c r="H17" s="254"/>
      <c r="I17" s="189"/>
      <c r="J17" s="189"/>
      <c r="K17" s="210"/>
      <c r="L17" s="193"/>
      <c r="M17" s="193"/>
      <c r="N17" s="196"/>
      <c r="O17" s="188"/>
      <c r="P17" s="197"/>
      <c r="Q17" s="190"/>
      <c r="R17" s="259"/>
      <c r="S17" s="190"/>
      <c r="T17" s="238"/>
      <c r="U17" s="189"/>
      <c r="V17" s="196"/>
      <c r="W17" s="242"/>
      <c r="X17" s="259"/>
      <c r="Y17" s="242"/>
      <c r="Z17" s="201"/>
      <c r="AA17" s="201"/>
      <c r="AB17" s="191"/>
      <c r="AC17" s="193"/>
      <c r="AD17" s="254"/>
      <c r="AE17" s="210"/>
      <c r="AF17" s="193"/>
      <c r="AG17" s="196"/>
      <c r="AH17" s="197"/>
      <c r="AI17" s="190"/>
      <c r="AJ17" s="190"/>
      <c r="AK17" s="193"/>
      <c r="AL17" s="254"/>
      <c r="AM17" s="1"/>
      <c r="AN17" s="210"/>
      <c r="AO17" s="190"/>
      <c r="AP17" s="1"/>
      <c r="AQ17" s="189"/>
      <c r="AR17" s="191"/>
      <c r="AS17" s="193"/>
      <c r="AT17" s="191"/>
      <c r="AU17" s="254"/>
      <c r="AV17" s="193"/>
      <c r="AW17" s="255"/>
      <c r="AX17" s="193"/>
      <c r="AY17" s="193"/>
      <c r="AZ17" s="191"/>
      <c r="BA17" s="190"/>
      <c r="BB17" s="193"/>
      <c r="BC17" s="189"/>
      <c r="BD17" s="196"/>
      <c r="BE17" s="238"/>
      <c r="BF17" s="196"/>
      <c r="BG17" s="197"/>
      <c r="BH17" s="259"/>
      <c r="BI17" s="190"/>
      <c r="BJ17" s="1"/>
      <c r="BK17" s="210">
        <v>6.6</v>
      </c>
      <c r="BL17">
        <f t="shared" ref="BL17:BL80" si="1">SUM(B17:BK17)</f>
        <v>6.6</v>
      </c>
    </row>
    <row r="18" spans="1:64" ht="14" x14ac:dyDescent="0.15">
      <c r="A18" s="207" t="s">
        <v>312</v>
      </c>
      <c r="B18" s="193"/>
      <c r="C18" s="196"/>
      <c r="D18" s="197"/>
      <c r="E18" s="254">
        <v>94.4</v>
      </c>
      <c r="F18" s="190">
        <v>71</v>
      </c>
      <c r="G18" s="255">
        <v>71</v>
      </c>
      <c r="H18" s="254">
        <v>29</v>
      </c>
      <c r="I18" s="189">
        <v>18.2</v>
      </c>
      <c r="J18" s="189">
        <v>123.4</v>
      </c>
      <c r="K18" s="210">
        <v>410</v>
      </c>
      <c r="L18" s="193"/>
      <c r="M18" s="193"/>
      <c r="N18" s="196"/>
      <c r="O18" s="188"/>
      <c r="P18" s="197"/>
      <c r="Q18" s="190"/>
      <c r="R18" s="259"/>
      <c r="S18" s="190"/>
      <c r="T18" s="238"/>
      <c r="U18" s="189"/>
      <c r="V18" s="196"/>
      <c r="W18" s="242"/>
      <c r="X18" s="259"/>
      <c r="Y18" s="242">
        <v>14.9</v>
      </c>
      <c r="Z18" s="201">
        <v>9.9</v>
      </c>
      <c r="AA18" s="201">
        <v>65.3</v>
      </c>
      <c r="AB18" s="191"/>
      <c r="AC18" s="193">
        <v>3.6</v>
      </c>
      <c r="AD18" s="254">
        <v>29</v>
      </c>
      <c r="AE18" s="210">
        <v>290</v>
      </c>
      <c r="AF18" s="193"/>
      <c r="AG18" s="196"/>
      <c r="AH18" s="197"/>
      <c r="AI18" s="190"/>
      <c r="AJ18" s="190"/>
      <c r="AK18" s="193"/>
      <c r="AL18" s="254"/>
      <c r="AM18" s="1"/>
      <c r="AN18" s="210"/>
      <c r="AO18" s="190"/>
      <c r="AP18" s="1"/>
      <c r="AQ18" s="189"/>
      <c r="AR18" s="191"/>
      <c r="AS18" s="193" t="s">
        <v>271</v>
      </c>
      <c r="AT18" s="191">
        <v>3.3</v>
      </c>
      <c r="AU18" s="254"/>
      <c r="AV18" s="193"/>
      <c r="AW18" s="255"/>
      <c r="AX18" s="193"/>
      <c r="AY18" s="193"/>
      <c r="AZ18" s="191">
        <v>18.2</v>
      </c>
      <c r="BA18" s="190"/>
      <c r="BB18" s="193"/>
      <c r="BC18" s="189"/>
      <c r="BD18" s="196"/>
      <c r="BE18" s="238"/>
      <c r="BF18" s="196"/>
      <c r="BG18" s="197"/>
      <c r="BH18" s="259"/>
      <c r="BI18" s="190"/>
      <c r="BJ18" s="1"/>
      <c r="BK18" s="210"/>
      <c r="BL18">
        <f t="shared" si="1"/>
        <v>1251.1999999999998</v>
      </c>
    </row>
    <row r="19" spans="1:64" ht="14" x14ac:dyDescent="0.15">
      <c r="A19" s="207" t="s">
        <v>306</v>
      </c>
      <c r="B19" s="193"/>
      <c r="C19" s="196"/>
      <c r="D19" s="197"/>
      <c r="E19" s="254"/>
      <c r="F19" s="190"/>
      <c r="G19" s="255"/>
      <c r="H19" s="254"/>
      <c r="I19" s="189"/>
      <c r="J19" s="189"/>
      <c r="K19" s="210"/>
      <c r="L19" s="193"/>
      <c r="M19" s="193">
        <v>2.2000000000000002</v>
      </c>
      <c r="N19" s="196"/>
      <c r="O19" s="188"/>
      <c r="P19" s="197"/>
      <c r="Q19" s="190"/>
      <c r="R19" s="259"/>
      <c r="S19" s="190"/>
      <c r="T19" s="238"/>
      <c r="U19" s="189"/>
      <c r="V19" s="196"/>
      <c r="W19" s="242"/>
      <c r="X19" s="259"/>
      <c r="Y19" s="242"/>
      <c r="Z19" s="201"/>
      <c r="AA19" s="201"/>
      <c r="AB19" s="191"/>
      <c r="AC19" s="193"/>
      <c r="AD19" s="254"/>
      <c r="AE19" s="210"/>
      <c r="AF19" s="193"/>
      <c r="AG19" s="196"/>
      <c r="AH19" s="197"/>
      <c r="AI19" s="190"/>
      <c r="AJ19" s="190"/>
      <c r="AK19" s="193"/>
      <c r="AL19" s="254"/>
      <c r="AM19" s="1"/>
      <c r="AN19" s="210"/>
      <c r="AO19" s="190"/>
      <c r="AP19" s="1"/>
      <c r="AQ19" s="189"/>
      <c r="AR19" s="191"/>
      <c r="AS19" s="193" t="s">
        <v>271</v>
      </c>
      <c r="AT19" s="191"/>
      <c r="AU19" s="254"/>
      <c r="AV19" s="193"/>
      <c r="AW19" s="255"/>
      <c r="AX19" s="193"/>
      <c r="AY19" s="193"/>
      <c r="AZ19" s="191"/>
      <c r="BA19" s="190"/>
      <c r="BB19" s="193"/>
      <c r="BC19" s="189"/>
      <c r="BD19" s="196"/>
      <c r="BE19" s="238">
        <v>3.3</v>
      </c>
      <c r="BF19" s="196"/>
      <c r="BG19" s="197"/>
      <c r="BH19" s="259"/>
      <c r="BI19" s="190">
        <v>3.6</v>
      </c>
      <c r="BJ19" s="1">
        <v>1.7</v>
      </c>
      <c r="BK19" s="210"/>
      <c r="BL19">
        <f t="shared" si="1"/>
        <v>10.799999999999999</v>
      </c>
    </row>
    <row r="20" spans="1:64" ht="14" x14ac:dyDescent="0.15">
      <c r="A20" s="207" t="s">
        <v>307</v>
      </c>
      <c r="B20" s="193"/>
      <c r="C20" s="196"/>
      <c r="D20" s="197"/>
      <c r="E20" s="254"/>
      <c r="F20" s="190"/>
      <c r="G20" s="255"/>
      <c r="H20" s="254"/>
      <c r="I20" s="189"/>
      <c r="J20" s="189">
        <v>14.5</v>
      </c>
      <c r="K20" s="210">
        <v>26.5</v>
      </c>
      <c r="L20" s="193">
        <v>6.6</v>
      </c>
      <c r="M20" s="193"/>
      <c r="N20" s="196">
        <v>7.3</v>
      </c>
      <c r="O20" s="188"/>
      <c r="P20" s="197"/>
      <c r="Q20" s="190"/>
      <c r="R20" s="259"/>
      <c r="S20" s="190"/>
      <c r="T20" s="238"/>
      <c r="U20" s="189"/>
      <c r="V20" s="196"/>
      <c r="W20" s="242"/>
      <c r="X20" s="259"/>
      <c r="Y20" s="242">
        <v>1.7</v>
      </c>
      <c r="Z20" s="201">
        <v>5</v>
      </c>
      <c r="AA20" s="201">
        <v>3.6</v>
      </c>
      <c r="AB20" s="191">
        <v>8.8000000000000007</v>
      </c>
      <c r="AC20" s="193">
        <v>7.3</v>
      </c>
      <c r="AD20" s="254"/>
      <c r="AE20" s="210">
        <v>7.3</v>
      </c>
      <c r="AF20" s="193">
        <v>54.3</v>
      </c>
      <c r="AG20" s="196">
        <v>19.8</v>
      </c>
      <c r="AH20" s="197">
        <v>8.3000000000000007</v>
      </c>
      <c r="AI20" s="190"/>
      <c r="AJ20" s="190"/>
      <c r="AK20" s="193"/>
      <c r="AL20" s="254"/>
      <c r="AM20" s="1"/>
      <c r="AN20" s="210"/>
      <c r="AO20" s="190"/>
      <c r="AP20" s="1">
        <v>0.7</v>
      </c>
      <c r="AQ20" s="189"/>
      <c r="AR20" s="191">
        <v>10.9</v>
      </c>
      <c r="AS20" s="193" t="s">
        <v>271</v>
      </c>
      <c r="AT20" s="191">
        <v>6.6</v>
      </c>
      <c r="AU20" s="254"/>
      <c r="AV20" s="193">
        <v>8.3000000000000007</v>
      </c>
      <c r="AW20" s="255">
        <v>14.9</v>
      </c>
      <c r="AX20" s="193"/>
      <c r="AY20" s="193">
        <v>1.5</v>
      </c>
      <c r="AZ20" s="191">
        <v>3.3</v>
      </c>
      <c r="BA20" s="190"/>
      <c r="BB20" s="193"/>
      <c r="BC20" s="189"/>
      <c r="BD20" s="196">
        <v>9.9</v>
      </c>
      <c r="BE20" s="238">
        <v>1.7</v>
      </c>
      <c r="BF20" s="196"/>
      <c r="BG20" s="197"/>
      <c r="BH20" s="259"/>
      <c r="BI20" s="190"/>
      <c r="BJ20" s="1"/>
      <c r="BK20" s="210">
        <v>1.7</v>
      </c>
      <c r="BL20">
        <f t="shared" si="1"/>
        <v>230.5</v>
      </c>
    </row>
    <row r="21" spans="1:64" ht="14" x14ac:dyDescent="0.15">
      <c r="A21" s="207" t="s">
        <v>329</v>
      </c>
      <c r="B21" s="193"/>
      <c r="C21" s="196"/>
      <c r="D21" s="197"/>
      <c r="E21" s="254"/>
      <c r="F21" s="190"/>
      <c r="G21" s="255"/>
      <c r="H21" s="254"/>
      <c r="I21" s="189"/>
      <c r="J21" s="189"/>
      <c r="K21" s="210"/>
      <c r="L21" s="193"/>
      <c r="M21" s="193"/>
      <c r="N21" s="196"/>
      <c r="O21" s="188"/>
      <c r="P21" s="197"/>
      <c r="Q21" s="190"/>
      <c r="R21" s="259"/>
      <c r="S21" s="190"/>
      <c r="T21" s="238"/>
      <c r="U21" s="189"/>
      <c r="V21" s="196"/>
      <c r="W21" s="242"/>
      <c r="X21" s="259"/>
      <c r="Y21" s="242"/>
      <c r="Z21" s="201"/>
      <c r="AA21" s="201"/>
      <c r="AB21" s="191"/>
      <c r="AC21" s="193"/>
      <c r="AD21" s="254"/>
      <c r="AE21" s="210">
        <v>87.1</v>
      </c>
      <c r="AF21" s="193"/>
      <c r="AG21" s="196"/>
      <c r="AH21" s="197"/>
      <c r="AI21" s="190"/>
      <c r="AJ21" s="190"/>
      <c r="AK21" s="193"/>
      <c r="AL21" s="254"/>
      <c r="AM21" s="1"/>
      <c r="AN21" s="210"/>
      <c r="AO21" s="190"/>
      <c r="AP21" s="1"/>
      <c r="AQ21" s="189"/>
      <c r="AR21" s="191"/>
      <c r="AS21" s="193"/>
      <c r="AT21" s="191"/>
      <c r="AU21" s="254"/>
      <c r="AV21" s="193"/>
      <c r="AW21" s="255"/>
      <c r="AX21" s="193"/>
      <c r="AY21" s="193"/>
      <c r="AZ21" s="191"/>
      <c r="BA21" s="190"/>
      <c r="BB21" s="193"/>
      <c r="BC21" s="189"/>
      <c r="BD21" s="196"/>
      <c r="BE21" s="238"/>
      <c r="BF21" s="196"/>
      <c r="BG21" s="197"/>
      <c r="BH21" s="259"/>
      <c r="BI21" s="190"/>
      <c r="BJ21" s="1"/>
      <c r="BK21" s="210"/>
      <c r="BL21">
        <f t="shared" si="1"/>
        <v>87.1</v>
      </c>
    </row>
    <row r="22" spans="1:64" ht="14" x14ac:dyDescent="0.15">
      <c r="A22" s="207" t="s">
        <v>344</v>
      </c>
      <c r="B22" s="193">
        <v>3.1</v>
      </c>
      <c r="C22" s="196"/>
      <c r="D22" s="197"/>
      <c r="E22" s="254"/>
      <c r="F22" s="190"/>
      <c r="G22" s="255"/>
      <c r="H22" s="254"/>
      <c r="I22" s="189"/>
      <c r="J22" s="189"/>
      <c r="K22" s="210"/>
      <c r="L22" s="193"/>
      <c r="M22" s="193"/>
      <c r="N22" s="196"/>
      <c r="O22" s="188"/>
      <c r="P22" s="197"/>
      <c r="Q22" s="190"/>
      <c r="R22" s="259"/>
      <c r="S22" s="190"/>
      <c r="T22" s="238"/>
      <c r="U22" s="189"/>
      <c r="V22" s="196">
        <v>13.6</v>
      </c>
      <c r="W22" s="242">
        <v>8.3000000000000007</v>
      </c>
      <c r="X22" s="259">
        <v>23.1</v>
      </c>
      <c r="Y22" s="242">
        <v>5</v>
      </c>
      <c r="Z22" s="201">
        <v>5</v>
      </c>
      <c r="AA22" s="201">
        <v>3.6</v>
      </c>
      <c r="AB22" s="191"/>
      <c r="AC22" s="193"/>
      <c r="AD22" s="254"/>
      <c r="AE22" s="210"/>
      <c r="AF22" s="193"/>
      <c r="AG22" s="196"/>
      <c r="AH22" s="197"/>
      <c r="AI22" s="190"/>
      <c r="AJ22" s="190"/>
      <c r="AK22" s="193"/>
      <c r="AL22" s="254"/>
      <c r="AM22" s="1"/>
      <c r="AN22" s="210"/>
      <c r="AO22" s="190"/>
      <c r="AP22" s="1"/>
      <c r="AQ22" s="189"/>
      <c r="AR22" s="191"/>
      <c r="AS22" s="193"/>
      <c r="AT22" s="191"/>
      <c r="AU22" s="254"/>
      <c r="AV22" s="193"/>
      <c r="AW22" s="255"/>
      <c r="AX22" s="193"/>
      <c r="AY22" s="193"/>
      <c r="AZ22" s="191"/>
      <c r="BA22" s="190"/>
      <c r="BB22" s="193"/>
      <c r="BC22" s="189"/>
      <c r="BD22" s="196"/>
      <c r="BE22" s="238"/>
      <c r="BF22" s="196"/>
      <c r="BG22" s="197"/>
      <c r="BH22" s="259"/>
      <c r="BI22" s="190"/>
      <c r="BJ22" s="1"/>
      <c r="BK22" s="210"/>
      <c r="BL22">
        <f t="shared" si="1"/>
        <v>61.7</v>
      </c>
    </row>
    <row r="23" spans="1:64" ht="14" x14ac:dyDescent="0.15">
      <c r="A23" s="207" t="s">
        <v>343</v>
      </c>
      <c r="B23" s="193">
        <v>3.1</v>
      </c>
      <c r="C23" s="196"/>
      <c r="D23" s="197"/>
      <c r="E23" s="254"/>
      <c r="F23" s="190"/>
      <c r="G23" s="255"/>
      <c r="H23" s="254"/>
      <c r="I23" s="189"/>
      <c r="J23" s="189"/>
      <c r="K23" s="210"/>
      <c r="L23" s="193"/>
      <c r="M23" s="193"/>
      <c r="N23" s="196"/>
      <c r="O23" s="188"/>
      <c r="P23" s="197"/>
      <c r="Q23" s="190"/>
      <c r="R23" s="259"/>
      <c r="S23" s="190"/>
      <c r="T23" s="238"/>
      <c r="U23" s="189"/>
      <c r="V23" s="196">
        <v>8.1999999999999993</v>
      </c>
      <c r="W23" s="242">
        <v>6.6</v>
      </c>
      <c r="X23" s="259">
        <v>9.9</v>
      </c>
      <c r="Y23" s="242"/>
      <c r="Z23" s="201"/>
      <c r="AA23" s="201"/>
      <c r="AB23" s="191"/>
      <c r="AC23" s="193"/>
      <c r="AD23" s="254"/>
      <c r="AE23" s="210"/>
      <c r="AF23" s="193"/>
      <c r="AG23" s="196"/>
      <c r="AH23" s="197"/>
      <c r="AI23" s="190"/>
      <c r="AJ23" s="190"/>
      <c r="AK23" s="193"/>
      <c r="AL23" s="254"/>
      <c r="AM23" s="1"/>
      <c r="AN23" s="210"/>
      <c r="AO23" s="190"/>
      <c r="AP23" s="1"/>
      <c r="AQ23" s="189"/>
      <c r="AR23" s="191"/>
      <c r="AS23" s="193"/>
      <c r="AT23" s="191"/>
      <c r="AU23" s="254"/>
      <c r="AV23" s="193"/>
      <c r="AW23" s="255"/>
      <c r="AX23" s="193"/>
      <c r="AY23" s="193"/>
      <c r="AZ23" s="191"/>
      <c r="BA23" s="190"/>
      <c r="BB23" s="193"/>
      <c r="BC23" s="189"/>
      <c r="BD23" s="196"/>
      <c r="BE23" s="238"/>
      <c r="BF23" s="196"/>
      <c r="BG23" s="197"/>
      <c r="BH23" s="259"/>
      <c r="BI23" s="190"/>
      <c r="BJ23" s="1"/>
      <c r="BK23" s="210"/>
      <c r="BL23">
        <f t="shared" si="1"/>
        <v>27.799999999999997</v>
      </c>
    </row>
    <row r="24" spans="1:64" ht="14" x14ac:dyDescent="0.15">
      <c r="A24" s="207" t="s">
        <v>342</v>
      </c>
      <c r="B24" s="193"/>
      <c r="C24" s="196"/>
      <c r="D24" s="197"/>
      <c r="E24" s="254"/>
      <c r="F24" s="190"/>
      <c r="G24" s="255"/>
      <c r="H24" s="254"/>
      <c r="I24" s="189"/>
      <c r="J24" s="189"/>
      <c r="K24" s="210"/>
      <c r="L24" s="193"/>
      <c r="M24" s="193"/>
      <c r="N24" s="196"/>
      <c r="O24" s="188"/>
      <c r="P24" s="197"/>
      <c r="Q24" s="190"/>
      <c r="R24" s="259"/>
      <c r="S24" s="190"/>
      <c r="T24" s="238">
        <v>5</v>
      </c>
      <c r="U24" s="189"/>
      <c r="V24" s="196"/>
      <c r="W24" s="242"/>
      <c r="X24" s="259"/>
      <c r="Y24" s="242"/>
      <c r="Z24" s="201"/>
      <c r="AA24" s="201"/>
      <c r="AB24" s="191"/>
      <c r="AC24" s="193">
        <v>3.6</v>
      </c>
      <c r="AD24" s="254"/>
      <c r="AE24" s="210"/>
      <c r="AF24" s="193"/>
      <c r="AG24" s="196">
        <v>3.3</v>
      </c>
      <c r="AH24" s="197"/>
      <c r="AI24" s="190"/>
      <c r="AJ24" s="190"/>
      <c r="AK24" s="193"/>
      <c r="AL24" s="254"/>
      <c r="AM24" s="1"/>
      <c r="AN24" s="210"/>
      <c r="AO24" s="190"/>
      <c r="AP24" s="1"/>
      <c r="AQ24" s="189"/>
      <c r="AR24" s="191"/>
      <c r="AS24" s="193"/>
      <c r="AT24" s="191"/>
      <c r="AU24" s="254"/>
      <c r="AV24" s="193"/>
      <c r="AW24" s="255"/>
      <c r="AX24" s="193"/>
      <c r="AY24" s="193"/>
      <c r="AZ24" s="191">
        <v>1.7</v>
      </c>
      <c r="BA24" s="190"/>
      <c r="BB24" s="193"/>
      <c r="BC24" s="189"/>
      <c r="BD24" s="196"/>
      <c r="BE24" s="238"/>
      <c r="BF24" s="196"/>
      <c r="BG24" s="197"/>
      <c r="BH24" s="259"/>
      <c r="BI24" s="190"/>
      <c r="BJ24" s="1">
        <v>1.7</v>
      </c>
      <c r="BK24" s="210">
        <v>1.7</v>
      </c>
      <c r="BL24">
        <f t="shared" si="1"/>
        <v>16.999999999999996</v>
      </c>
    </row>
    <row r="25" spans="1:64" ht="14" x14ac:dyDescent="0.15">
      <c r="A25" s="207" t="s">
        <v>345</v>
      </c>
      <c r="B25" s="193">
        <v>3.1</v>
      </c>
      <c r="C25" s="196"/>
      <c r="D25" s="197"/>
      <c r="E25" s="254"/>
      <c r="F25" s="190"/>
      <c r="G25" s="255"/>
      <c r="H25" s="254"/>
      <c r="I25" s="189"/>
      <c r="J25" s="189"/>
      <c r="K25" s="210"/>
      <c r="L25" s="193"/>
      <c r="M25" s="193"/>
      <c r="N25" s="196"/>
      <c r="O25" s="188"/>
      <c r="P25" s="197"/>
      <c r="Q25" s="190"/>
      <c r="R25" s="259"/>
      <c r="S25" s="190"/>
      <c r="T25" s="238"/>
      <c r="U25" s="189"/>
      <c r="V25" s="196"/>
      <c r="W25" s="242"/>
      <c r="X25" s="259"/>
      <c r="Y25" s="242"/>
      <c r="Z25" s="201"/>
      <c r="AA25" s="201"/>
      <c r="AB25" s="191"/>
      <c r="AC25" s="193"/>
      <c r="AD25" s="254"/>
      <c r="AE25" s="210"/>
      <c r="AF25" s="193"/>
      <c r="AG25" s="196"/>
      <c r="AH25" s="197"/>
      <c r="AI25" s="190"/>
      <c r="AJ25" s="190"/>
      <c r="AK25" s="193"/>
      <c r="AL25" s="254"/>
      <c r="AM25" s="1"/>
      <c r="AN25" s="210"/>
      <c r="AO25" s="190"/>
      <c r="AP25" s="1"/>
      <c r="AQ25" s="189"/>
      <c r="AR25" s="191"/>
      <c r="AS25" s="193"/>
      <c r="AT25" s="191"/>
      <c r="AU25" s="254"/>
      <c r="AV25" s="193"/>
      <c r="AW25" s="255"/>
      <c r="AX25" s="193"/>
      <c r="AY25" s="193"/>
      <c r="AZ25" s="191"/>
      <c r="BA25" s="190"/>
      <c r="BB25" s="193"/>
      <c r="BC25" s="189"/>
      <c r="BD25" s="196"/>
      <c r="BE25" s="238"/>
      <c r="BF25" s="196"/>
      <c r="BG25" s="197"/>
      <c r="BH25" s="259"/>
      <c r="BI25" s="190"/>
      <c r="BJ25" s="1"/>
      <c r="BK25" s="210"/>
      <c r="BL25">
        <f t="shared" si="1"/>
        <v>3.1</v>
      </c>
    </row>
    <row r="26" spans="1:64" ht="14" x14ac:dyDescent="0.15">
      <c r="A26" s="207" t="s">
        <v>330</v>
      </c>
      <c r="B26" s="193"/>
      <c r="C26" s="196"/>
      <c r="D26" s="197"/>
      <c r="E26" s="254"/>
      <c r="F26" s="190"/>
      <c r="G26" s="255"/>
      <c r="H26" s="254"/>
      <c r="I26" s="189"/>
      <c r="J26" s="189"/>
      <c r="K26" s="210"/>
      <c r="L26" s="193"/>
      <c r="M26" s="193"/>
      <c r="N26" s="196"/>
      <c r="O26" s="188"/>
      <c r="P26" s="197"/>
      <c r="Q26" s="190"/>
      <c r="R26" s="259"/>
      <c r="S26" s="190"/>
      <c r="T26" s="238"/>
      <c r="U26" s="189"/>
      <c r="V26" s="196"/>
      <c r="W26" s="242"/>
      <c r="X26" s="259"/>
      <c r="Y26" s="242"/>
      <c r="Z26" s="201"/>
      <c r="AA26" s="201"/>
      <c r="AB26" s="191"/>
      <c r="AC26" s="193"/>
      <c r="AD26" s="254"/>
      <c r="AE26" s="210"/>
      <c r="AF26" s="193"/>
      <c r="AG26" s="196"/>
      <c r="AH26" s="197"/>
      <c r="AI26" s="190"/>
      <c r="AJ26" s="190"/>
      <c r="AK26" s="193"/>
      <c r="AL26" s="254"/>
      <c r="AM26" s="1"/>
      <c r="AN26" s="210"/>
      <c r="AO26" s="190"/>
      <c r="AP26" s="1"/>
      <c r="AQ26" s="189"/>
      <c r="AR26" s="191"/>
      <c r="AS26" s="193"/>
      <c r="AT26" s="191"/>
      <c r="AU26" s="254"/>
      <c r="AV26" s="193"/>
      <c r="AW26" s="255"/>
      <c r="AX26" s="193"/>
      <c r="AY26" s="193"/>
      <c r="AZ26" s="191">
        <v>46.2</v>
      </c>
      <c r="BA26" s="190"/>
      <c r="BB26" s="193"/>
      <c r="BC26" s="189"/>
      <c r="BD26" s="196"/>
      <c r="BE26" s="238"/>
      <c r="BF26" s="196"/>
      <c r="BG26" s="197"/>
      <c r="BH26" s="259"/>
      <c r="BI26" s="190"/>
      <c r="BJ26" s="1"/>
      <c r="BK26" s="210"/>
      <c r="BL26">
        <f t="shared" si="1"/>
        <v>46.2</v>
      </c>
    </row>
    <row r="27" spans="1:64" ht="14" x14ac:dyDescent="0.15">
      <c r="A27" s="207" t="s">
        <v>331</v>
      </c>
      <c r="B27" s="193"/>
      <c r="C27" s="196"/>
      <c r="D27" s="197"/>
      <c r="E27" s="254"/>
      <c r="F27" s="190"/>
      <c r="G27" s="255"/>
      <c r="H27" s="254"/>
      <c r="I27" s="189"/>
      <c r="J27" s="189"/>
      <c r="K27" s="210"/>
      <c r="L27" s="193"/>
      <c r="M27" s="193"/>
      <c r="N27" s="196"/>
      <c r="O27" s="188"/>
      <c r="P27" s="197"/>
      <c r="Q27" s="190"/>
      <c r="R27" s="259"/>
      <c r="S27" s="190"/>
      <c r="T27" s="238"/>
      <c r="U27" s="189"/>
      <c r="V27" s="196"/>
      <c r="W27" s="242"/>
      <c r="X27" s="259"/>
      <c r="Y27" s="242"/>
      <c r="Z27" s="201"/>
      <c r="AA27" s="201"/>
      <c r="AB27" s="191"/>
      <c r="AC27" s="193"/>
      <c r="AD27" s="254">
        <v>4790</v>
      </c>
      <c r="AE27" s="210">
        <v>3570</v>
      </c>
      <c r="AF27" s="193"/>
      <c r="AG27" s="196">
        <v>6.6</v>
      </c>
      <c r="AH27" s="197">
        <v>105.6</v>
      </c>
      <c r="AI27" s="190"/>
      <c r="AJ27" s="190"/>
      <c r="AK27" s="193">
        <v>5</v>
      </c>
      <c r="AL27" s="254"/>
      <c r="AM27" s="1"/>
      <c r="AN27" s="210"/>
      <c r="AO27" s="190"/>
      <c r="AP27" s="1"/>
      <c r="AQ27" s="189"/>
      <c r="AR27" s="191"/>
      <c r="AS27" s="193"/>
      <c r="AT27" s="191"/>
      <c r="AU27" s="254"/>
      <c r="AV27" s="193"/>
      <c r="AW27" s="255"/>
      <c r="AX27" s="193">
        <v>6</v>
      </c>
      <c r="AY27" s="193"/>
      <c r="AZ27" s="191"/>
      <c r="BA27" s="190"/>
      <c r="BB27" s="193"/>
      <c r="BC27" s="189"/>
      <c r="BD27" s="196"/>
      <c r="BE27" s="238"/>
      <c r="BF27" s="196"/>
      <c r="BG27" s="197"/>
      <c r="BH27" s="259"/>
      <c r="BI27" s="190"/>
      <c r="BJ27" s="1"/>
      <c r="BK27" s="210"/>
      <c r="BL27">
        <f t="shared" si="1"/>
        <v>8483.2000000000007</v>
      </c>
    </row>
    <row r="28" spans="1:64" ht="14" x14ac:dyDescent="0.15">
      <c r="A28" s="207" t="s">
        <v>332</v>
      </c>
      <c r="B28" s="193"/>
      <c r="C28" s="196"/>
      <c r="D28" s="197"/>
      <c r="E28" s="254"/>
      <c r="F28" s="190"/>
      <c r="G28" s="255"/>
      <c r="H28" s="254"/>
      <c r="I28" s="189"/>
      <c r="J28" s="189"/>
      <c r="K28" s="210"/>
      <c r="L28" s="193"/>
      <c r="M28" s="193"/>
      <c r="N28" s="196"/>
      <c r="O28" s="188"/>
      <c r="P28" s="197"/>
      <c r="Q28" s="190"/>
      <c r="R28" s="259"/>
      <c r="S28" s="190"/>
      <c r="T28" s="238"/>
      <c r="U28" s="189"/>
      <c r="V28" s="196"/>
      <c r="W28" s="242"/>
      <c r="X28" s="259"/>
      <c r="Y28" s="242"/>
      <c r="Z28" s="201"/>
      <c r="AA28" s="201"/>
      <c r="AB28" s="191"/>
      <c r="AC28" s="193"/>
      <c r="AD28" s="254"/>
      <c r="AE28" s="210"/>
      <c r="AF28" s="193"/>
      <c r="AG28" s="196"/>
      <c r="AH28" s="197"/>
      <c r="AI28" s="190"/>
      <c r="AJ28" s="190"/>
      <c r="AK28" s="193"/>
      <c r="AL28" s="254"/>
      <c r="AM28" s="1"/>
      <c r="AN28" s="210"/>
      <c r="AO28" s="190"/>
      <c r="AP28" s="1"/>
      <c r="AQ28" s="189"/>
      <c r="AR28" s="191"/>
      <c r="AS28" s="193"/>
      <c r="AT28" s="191"/>
      <c r="AU28" s="254"/>
      <c r="AV28" s="193"/>
      <c r="AW28" s="255"/>
      <c r="AX28" s="193"/>
      <c r="AY28" s="193"/>
      <c r="AZ28" s="191">
        <v>118.8</v>
      </c>
      <c r="BA28" s="190"/>
      <c r="BB28" s="193"/>
      <c r="BC28" s="189"/>
      <c r="BD28" s="196"/>
      <c r="BE28" s="238"/>
      <c r="BF28" s="196"/>
      <c r="BG28" s="197"/>
      <c r="BH28" s="259"/>
      <c r="BI28" s="190"/>
      <c r="BJ28" s="1"/>
      <c r="BK28" s="210"/>
      <c r="BL28">
        <f t="shared" si="1"/>
        <v>118.8</v>
      </c>
    </row>
    <row r="29" spans="1:64" ht="14" x14ac:dyDescent="0.15">
      <c r="A29" s="207" t="s">
        <v>313</v>
      </c>
      <c r="B29" s="193"/>
      <c r="C29" s="196"/>
      <c r="D29" s="197"/>
      <c r="E29" s="254"/>
      <c r="F29" s="190"/>
      <c r="G29" s="255"/>
      <c r="H29" s="254"/>
      <c r="I29" s="189"/>
      <c r="J29" s="189"/>
      <c r="K29" s="210"/>
      <c r="L29" s="193"/>
      <c r="M29" s="193"/>
      <c r="N29" s="196"/>
      <c r="O29" s="188">
        <v>43.6</v>
      </c>
      <c r="P29" s="197"/>
      <c r="Q29" s="190"/>
      <c r="R29" s="259"/>
      <c r="S29" s="190"/>
      <c r="T29" s="238"/>
      <c r="U29" s="189"/>
      <c r="V29" s="196"/>
      <c r="W29" s="242"/>
      <c r="X29" s="259"/>
      <c r="Y29" s="242"/>
      <c r="Z29" s="201"/>
      <c r="AA29" s="201"/>
      <c r="AB29" s="191"/>
      <c r="AC29" s="193"/>
      <c r="AD29" s="254"/>
      <c r="AE29" s="210"/>
      <c r="AF29" s="193"/>
      <c r="AG29" s="196"/>
      <c r="AH29" s="197"/>
      <c r="AI29" s="190"/>
      <c r="AJ29" s="190"/>
      <c r="AK29" s="193"/>
      <c r="AL29" s="254"/>
      <c r="AM29" s="1"/>
      <c r="AN29" s="210"/>
      <c r="AO29" s="190"/>
      <c r="AP29" s="1"/>
      <c r="AQ29" s="189"/>
      <c r="AR29" s="191"/>
      <c r="AS29" s="193"/>
      <c r="AT29" s="191"/>
      <c r="AU29" s="254"/>
      <c r="AV29" s="193"/>
      <c r="AW29" s="255"/>
      <c r="AX29" s="193"/>
      <c r="AY29" s="193">
        <v>45</v>
      </c>
      <c r="AZ29" s="191"/>
      <c r="BA29" s="190"/>
      <c r="BB29" s="193"/>
      <c r="BC29" s="189"/>
      <c r="BD29" s="196"/>
      <c r="BE29" s="238"/>
      <c r="BF29" s="196"/>
      <c r="BG29" s="197"/>
      <c r="BH29" s="259"/>
      <c r="BI29" s="190"/>
      <c r="BJ29" s="1"/>
      <c r="BK29" s="210"/>
      <c r="BL29">
        <f t="shared" si="1"/>
        <v>88.6</v>
      </c>
    </row>
    <row r="30" spans="1:64" ht="14" x14ac:dyDescent="0.15">
      <c r="A30" s="207" t="s">
        <v>314</v>
      </c>
      <c r="B30" s="193"/>
      <c r="C30" s="196"/>
      <c r="D30" s="197"/>
      <c r="E30" s="254"/>
      <c r="F30" s="190"/>
      <c r="G30" s="255"/>
      <c r="H30" s="254"/>
      <c r="I30" s="189"/>
      <c r="J30" s="189"/>
      <c r="K30" s="210"/>
      <c r="L30" s="193"/>
      <c r="M30" s="193"/>
      <c r="N30" s="196"/>
      <c r="O30" s="188"/>
      <c r="P30" s="197"/>
      <c r="Q30" s="190"/>
      <c r="R30" s="259"/>
      <c r="S30" s="190"/>
      <c r="T30" s="238"/>
      <c r="U30" s="189"/>
      <c r="V30" s="196"/>
      <c r="W30" s="242"/>
      <c r="X30" s="259"/>
      <c r="Y30" s="242"/>
      <c r="Z30" s="201"/>
      <c r="AA30" s="201"/>
      <c r="AB30" s="191"/>
      <c r="AC30" s="193"/>
      <c r="AD30" s="254">
        <v>7.3</v>
      </c>
      <c r="AE30" s="210">
        <v>7.3</v>
      </c>
      <c r="AF30" s="193"/>
      <c r="AG30" s="196"/>
      <c r="AH30" s="197"/>
      <c r="AI30" s="190"/>
      <c r="AJ30" s="190"/>
      <c r="AK30" s="193"/>
      <c r="AL30" s="254"/>
      <c r="AM30" s="1"/>
      <c r="AN30" s="210"/>
      <c r="AO30" s="190"/>
      <c r="AP30" s="1"/>
      <c r="AQ30" s="189"/>
      <c r="AR30" s="191"/>
      <c r="AS30" s="193"/>
      <c r="AT30" s="191"/>
      <c r="AU30" s="254"/>
      <c r="AV30" s="193"/>
      <c r="AW30" s="255"/>
      <c r="AX30" s="193"/>
      <c r="AY30" s="193"/>
      <c r="AZ30" s="191"/>
      <c r="BA30" s="190"/>
      <c r="BB30" s="193"/>
      <c r="BC30" s="189"/>
      <c r="BD30" s="196"/>
      <c r="BE30" s="238"/>
      <c r="BF30" s="196"/>
      <c r="BG30" s="197"/>
      <c r="BH30" s="259"/>
      <c r="BI30" s="190"/>
      <c r="BJ30" s="1"/>
      <c r="BK30" s="210"/>
      <c r="BL30">
        <f t="shared" si="1"/>
        <v>14.6</v>
      </c>
    </row>
    <row r="31" spans="1:64" ht="14" x14ac:dyDescent="0.15">
      <c r="A31" s="207" t="s">
        <v>315</v>
      </c>
      <c r="B31" s="193"/>
      <c r="C31" s="196"/>
      <c r="D31" s="197"/>
      <c r="E31" s="254"/>
      <c r="F31" s="190"/>
      <c r="G31" s="255"/>
      <c r="H31" s="254"/>
      <c r="I31" s="189"/>
      <c r="J31" s="189"/>
      <c r="K31" s="210"/>
      <c r="L31" s="193"/>
      <c r="M31" s="193"/>
      <c r="N31" s="196"/>
      <c r="O31" s="188"/>
      <c r="P31" s="197"/>
      <c r="Q31" s="190"/>
      <c r="R31" s="259"/>
      <c r="S31" s="190"/>
      <c r="T31" s="238"/>
      <c r="U31" s="189"/>
      <c r="V31" s="196"/>
      <c r="W31" s="242"/>
      <c r="X31" s="259"/>
      <c r="Y31" s="242"/>
      <c r="Z31" s="201"/>
      <c r="AA31" s="201"/>
      <c r="AB31" s="191"/>
      <c r="AC31" s="193"/>
      <c r="AD31" s="254"/>
      <c r="AE31" s="210">
        <v>21.8</v>
      </c>
      <c r="AF31" s="193"/>
      <c r="AG31" s="196"/>
      <c r="AH31" s="197"/>
      <c r="AI31" s="190"/>
      <c r="AJ31" s="190"/>
      <c r="AK31" s="193"/>
      <c r="AL31" s="254"/>
      <c r="AM31" s="1"/>
      <c r="AN31" s="210"/>
      <c r="AO31" s="190"/>
      <c r="AP31" s="1"/>
      <c r="AQ31" s="189"/>
      <c r="AR31" s="191"/>
      <c r="AS31" s="193"/>
      <c r="AT31" s="191"/>
      <c r="AU31" s="254"/>
      <c r="AV31" s="193"/>
      <c r="AW31" s="255"/>
      <c r="AX31" s="193"/>
      <c r="AY31" s="193"/>
      <c r="AZ31" s="191"/>
      <c r="BA31" s="190"/>
      <c r="BB31" s="193"/>
      <c r="BC31" s="189"/>
      <c r="BD31" s="196"/>
      <c r="BE31" s="238"/>
      <c r="BF31" s="196"/>
      <c r="BG31" s="197"/>
      <c r="BH31" s="259"/>
      <c r="BI31" s="190"/>
      <c r="BJ31" s="1"/>
      <c r="BK31" s="210"/>
      <c r="BL31">
        <f t="shared" si="1"/>
        <v>21.8</v>
      </c>
    </row>
    <row r="32" spans="1:64" ht="14" x14ac:dyDescent="0.15">
      <c r="A32" s="207" t="s">
        <v>316</v>
      </c>
      <c r="B32" s="193"/>
      <c r="C32" s="196"/>
      <c r="D32" s="197"/>
      <c r="E32" s="254"/>
      <c r="F32" s="190"/>
      <c r="G32" s="255"/>
      <c r="H32" s="254"/>
      <c r="I32" s="189"/>
      <c r="J32" s="189"/>
      <c r="K32" s="210"/>
      <c r="L32" s="193"/>
      <c r="M32" s="193"/>
      <c r="N32" s="196"/>
      <c r="O32" s="188"/>
      <c r="P32" s="197"/>
      <c r="Q32" s="190"/>
      <c r="R32" s="259"/>
      <c r="S32" s="190"/>
      <c r="T32" s="238"/>
      <c r="U32" s="189"/>
      <c r="V32" s="196"/>
      <c r="W32" s="242"/>
      <c r="X32" s="259"/>
      <c r="Y32" s="242"/>
      <c r="Z32" s="201"/>
      <c r="AA32" s="201"/>
      <c r="AB32" s="191"/>
      <c r="AC32" s="193"/>
      <c r="AD32" s="254"/>
      <c r="AE32" s="210"/>
      <c r="AF32" s="193"/>
      <c r="AG32" s="196"/>
      <c r="AH32" s="197"/>
      <c r="AI32" s="190"/>
      <c r="AJ32" s="190"/>
      <c r="AK32" s="193"/>
      <c r="AL32" s="254"/>
      <c r="AM32" s="1"/>
      <c r="AN32" s="210"/>
      <c r="AO32" s="190"/>
      <c r="AP32" s="1"/>
      <c r="AQ32" s="189"/>
      <c r="AR32" s="191"/>
      <c r="AS32" s="193"/>
      <c r="AT32" s="191"/>
      <c r="AU32" s="254"/>
      <c r="AV32" s="193"/>
      <c r="AW32" s="255"/>
      <c r="AX32" s="193"/>
      <c r="AY32" s="193"/>
      <c r="AZ32" s="191"/>
      <c r="BA32" s="190"/>
      <c r="BB32" s="193"/>
      <c r="BC32" s="189"/>
      <c r="BD32" s="196"/>
      <c r="BE32" s="238"/>
      <c r="BF32" s="196"/>
      <c r="BG32" s="197"/>
      <c r="BH32" s="259"/>
      <c r="BI32" s="190"/>
      <c r="BJ32" s="1"/>
      <c r="BK32" s="210">
        <v>1.7</v>
      </c>
      <c r="BL32">
        <f t="shared" si="1"/>
        <v>1.7</v>
      </c>
    </row>
    <row r="33" spans="1:64" ht="14" x14ac:dyDescent="0.15">
      <c r="A33" s="207" t="s">
        <v>338</v>
      </c>
      <c r="B33" s="193">
        <v>15.5</v>
      </c>
      <c r="C33" s="196"/>
      <c r="D33" s="197"/>
      <c r="E33" s="254"/>
      <c r="F33" s="190"/>
      <c r="G33" s="255"/>
      <c r="H33" s="254"/>
      <c r="I33" s="189"/>
      <c r="J33" s="189"/>
      <c r="K33" s="210"/>
      <c r="L33" s="193"/>
      <c r="M33" s="193"/>
      <c r="N33" s="196"/>
      <c r="O33" s="188"/>
      <c r="P33" s="197"/>
      <c r="Q33" s="190"/>
      <c r="R33" s="259"/>
      <c r="S33" s="190"/>
      <c r="T33" s="238"/>
      <c r="U33" s="189"/>
      <c r="V33" s="196"/>
      <c r="W33" s="242"/>
      <c r="X33" s="259"/>
      <c r="Y33" s="242"/>
      <c r="Z33" s="201"/>
      <c r="AA33" s="201"/>
      <c r="AB33" s="191"/>
      <c r="AC33" s="193"/>
      <c r="AD33" s="254"/>
      <c r="AE33" s="210"/>
      <c r="AF33" s="193"/>
      <c r="AG33" s="196"/>
      <c r="AH33" s="197"/>
      <c r="AI33" s="190"/>
      <c r="AJ33" s="190"/>
      <c r="AK33" s="193"/>
      <c r="AL33" s="254"/>
      <c r="AM33" s="1"/>
      <c r="AN33" s="210"/>
      <c r="AO33" s="190"/>
      <c r="AP33" s="1"/>
      <c r="AQ33" s="189"/>
      <c r="AR33" s="191"/>
      <c r="AS33" s="193"/>
      <c r="AT33" s="191"/>
      <c r="AU33" s="254"/>
      <c r="AV33" s="193"/>
      <c r="AW33" s="255"/>
      <c r="AX33" s="193"/>
      <c r="AY33" s="193"/>
      <c r="AZ33" s="191"/>
      <c r="BA33" s="190"/>
      <c r="BB33" s="193"/>
      <c r="BC33" s="189"/>
      <c r="BD33" s="196"/>
      <c r="BE33" s="238"/>
      <c r="BF33" s="196"/>
      <c r="BG33" s="197">
        <v>12</v>
      </c>
      <c r="BH33" s="259"/>
      <c r="BI33" s="190"/>
      <c r="BJ33" s="1"/>
      <c r="BK33" s="210">
        <v>1.2</v>
      </c>
      <c r="BL33">
        <f t="shared" si="1"/>
        <v>28.7</v>
      </c>
    </row>
    <row r="34" spans="1:64" ht="14" x14ac:dyDescent="0.15">
      <c r="A34" s="207" t="s">
        <v>317</v>
      </c>
      <c r="B34" s="193"/>
      <c r="C34" s="196"/>
      <c r="D34" s="197"/>
      <c r="E34" s="254"/>
      <c r="F34" s="190"/>
      <c r="G34" s="255"/>
      <c r="H34" s="254"/>
      <c r="I34" s="189"/>
      <c r="J34" s="189"/>
      <c r="K34" s="210"/>
      <c r="L34" s="193"/>
      <c r="M34" s="193"/>
      <c r="N34" s="196"/>
      <c r="O34" s="188"/>
      <c r="P34" s="197"/>
      <c r="Q34" s="190"/>
      <c r="R34" s="259"/>
      <c r="S34" s="190"/>
      <c r="T34" s="238"/>
      <c r="U34" s="189"/>
      <c r="V34" s="196"/>
      <c r="W34" s="242"/>
      <c r="X34" s="259"/>
      <c r="Y34" s="242"/>
      <c r="Z34" s="201"/>
      <c r="AA34" s="201"/>
      <c r="AB34" s="191"/>
      <c r="AC34" s="193"/>
      <c r="AD34" s="254"/>
      <c r="AE34" s="210"/>
      <c r="AF34" s="193"/>
      <c r="AG34" s="196"/>
      <c r="AH34" s="197"/>
      <c r="AI34" s="190"/>
      <c r="AJ34" s="190"/>
      <c r="AK34" s="193"/>
      <c r="AL34" s="254"/>
      <c r="AM34" s="1"/>
      <c r="AN34" s="210"/>
      <c r="AO34" s="190"/>
      <c r="AP34" s="1"/>
      <c r="AQ34" s="189"/>
      <c r="AR34" s="191"/>
      <c r="AS34" s="193"/>
      <c r="AT34" s="191"/>
      <c r="AU34" s="254"/>
      <c r="AV34" s="193"/>
      <c r="AW34" s="255"/>
      <c r="AX34" s="193"/>
      <c r="AY34" s="193"/>
      <c r="AZ34" s="191"/>
      <c r="BA34" s="190"/>
      <c r="BB34" s="193"/>
      <c r="BC34" s="189"/>
      <c r="BD34" s="196"/>
      <c r="BE34" s="238"/>
      <c r="BF34" s="196"/>
      <c r="BG34" s="197"/>
      <c r="BH34" s="259"/>
      <c r="BI34" s="190">
        <v>14.5</v>
      </c>
      <c r="BJ34" s="1">
        <v>13.4</v>
      </c>
      <c r="BK34" s="210"/>
      <c r="BL34">
        <f t="shared" si="1"/>
        <v>27.9</v>
      </c>
    </row>
    <row r="35" spans="1:64" ht="14" x14ac:dyDescent="0.15">
      <c r="A35" s="207" t="s">
        <v>319</v>
      </c>
      <c r="B35" s="193"/>
      <c r="C35" s="196"/>
      <c r="D35" s="197"/>
      <c r="E35" s="254"/>
      <c r="F35" s="190"/>
      <c r="G35" s="255"/>
      <c r="H35" s="254"/>
      <c r="I35" s="189"/>
      <c r="J35" s="189"/>
      <c r="K35" s="210"/>
      <c r="L35" s="193"/>
      <c r="M35" s="193"/>
      <c r="N35" s="196"/>
      <c r="O35" s="188"/>
      <c r="P35" s="197"/>
      <c r="Q35" s="190"/>
      <c r="R35" s="259"/>
      <c r="S35" s="190"/>
      <c r="T35" s="238"/>
      <c r="U35" s="189"/>
      <c r="V35" s="196"/>
      <c r="W35" s="242"/>
      <c r="X35" s="259"/>
      <c r="Y35" s="242"/>
      <c r="Z35" s="201"/>
      <c r="AA35" s="201"/>
      <c r="AB35" s="191"/>
      <c r="AC35" s="193"/>
      <c r="AD35" s="254">
        <v>36.299999999999997</v>
      </c>
      <c r="AE35" s="210">
        <v>79.8</v>
      </c>
      <c r="AF35" s="193"/>
      <c r="AG35" s="196"/>
      <c r="AH35" s="197"/>
      <c r="AI35" s="190"/>
      <c r="AJ35" s="190"/>
      <c r="AK35" s="193"/>
      <c r="AL35" s="254"/>
      <c r="AM35" s="1"/>
      <c r="AN35" s="210"/>
      <c r="AO35" s="190"/>
      <c r="AP35" s="1"/>
      <c r="AQ35" s="189"/>
      <c r="AR35" s="191"/>
      <c r="AS35" s="193"/>
      <c r="AT35" s="191"/>
      <c r="AU35" s="254"/>
      <c r="AV35" s="193"/>
      <c r="AW35" s="255"/>
      <c r="AX35" s="193"/>
      <c r="AY35" s="193"/>
      <c r="AZ35" s="191"/>
      <c r="BA35" s="190"/>
      <c r="BB35" s="193"/>
      <c r="BC35" s="189"/>
      <c r="BD35" s="196"/>
      <c r="BE35" s="238"/>
      <c r="BF35" s="196"/>
      <c r="BG35" s="197"/>
      <c r="BH35" s="259"/>
      <c r="BI35" s="190"/>
      <c r="BJ35" s="1"/>
      <c r="BK35" s="210"/>
      <c r="BL35">
        <f t="shared" si="1"/>
        <v>116.1</v>
      </c>
    </row>
    <row r="36" spans="1:64" ht="14" x14ac:dyDescent="0.15">
      <c r="A36" s="207" t="s">
        <v>320</v>
      </c>
      <c r="B36" s="193"/>
      <c r="C36" s="196"/>
      <c r="D36" s="197"/>
      <c r="E36" s="254"/>
      <c r="F36" s="190"/>
      <c r="G36" s="255"/>
      <c r="H36" s="254"/>
      <c r="I36" s="189"/>
      <c r="J36" s="189"/>
      <c r="K36" s="210"/>
      <c r="L36" s="193"/>
      <c r="M36" s="193"/>
      <c r="N36" s="196"/>
      <c r="O36" s="188"/>
      <c r="P36" s="197"/>
      <c r="Q36" s="190"/>
      <c r="R36" s="259"/>
      <c r="S36" s="190"/>
      <c r="T36" s="238"/>
      <c r="U36" s="189"/>
      <c r="V36" s="196"/>
      <c r="W36" s="242"/>
      <c r="X36" s="259"/>
      <c r="Y36" s="242"/>
      <c r="Z36" s="201"/>
      <c r="AA36" s="201"/>
      <c r="AB36" s="191"/>
      <c r="AC36" s="193"/>
      <c r="AD36" s="254"/>
      <c r="AE36" s="210"/>
      <c r="AF36" s="193"/>
      <c r="AG36" s="196"/>
      <c r="AH36" s="197"/>
      <c r="AI36" s="190"/>
      <c r="AJ36" s="190"/>
      <c r="AK36" s="193"/>
      <c r="AL36" s="254"/>
      <c r="AM36" s="1"/>
      <c r="AN36" s="210"/>
      <c r="AO36" s="190"/>
      <c r="AP36" s="1"/>
      <c r="AQ36" s="189"/>
      <c r="AR36" s="191"/>
      <c r="AS36" s="193"/>
      <c r="AT36" s="191"/>
      <c r="AU36" s="254"/>
      <c r="AV36" s="193"/>
      <c r="AW36" s="255"/>
      <c r="AX36" s="193"/>
      <c r="AY36" s="193"/>
      <c r="AZ36" s="191"/>
      <c r="BA36" s="190"/>
      <c r="BB36" s="193"/>
      <c r="BC36" s="189"/>
      <c r="BD36" s="196"/>
      <c r="BE36" s="238"/>
      <c r="BF36" s="196"/>
      <c r="BG36" s="197"/>
      <c r="BH36" s="259"/>
      <c r="BI36" s="190"/>
      <c r="BJ36" s="1"/>
      <c r="BK36" s="210"/>
      <c r="BL36">
        <f t="shared" si="1"/>
        <v>0</v>
      </c>
    </row>
    <row r="37" spans="1:64" ht="14" x14ac:dyDescent="0.15">
      <c r="A37" s="207" t="s">
        <v>321</v>
      </c>
      <c r="B37" s="193"/>
      <c r="C37" s="196"/>
      <c r="D37" s="197"/>
      <c r="E37" s="254"/>
      <c r="F37" s="190"/>
      <c r="G37" s="255"/>
      <c r="H37" s="254"/>
      <c r="I37" s="189"/>
      <c r="J37" s="189"/>
      <c r="K37" s="210"/>
      <c r="L37" s="193"/>
      <c r="M37" s="193"/>
      <c r="N37" s="196"/>
      <c r="O37" s="188"/>
      <c r="P37" s="197"/>
      <c r="Q37" s="190"/>
      <c r="R37" s="259"/>
      <c r="S37" s="190"/>
      <c r="T37" s="238"/>
      <c r="U37" s="189"/>
      <c r="V37" s="196"/>
      <c r="W37" s="242"/>
      <c r="X37" s="259"/>
      <c r="Y37" s="242"/>
      <c r="Z37" s="201"/>
      <c r="AA37" s="201"/>
      <c r="AB37" s="191"/>
      <c r="AC37" s="193"/>
      <c r="AD37" s="254"/>
      <c r="AE37" s="210"/>
      <c r="AF37" s="193"/>
      <c r="AG37" s="196"/>
      <c r="AH37" s="197"/>
      <c r="AI37" s="190"/>
      <c r="AJ37" s="190"/>
      <c r="AK37" s="193"/>
      <c r="AL37" s="254"/>
      <c r="AM37" s="1"/>
      <c r="AN37" s="210"/>
      <c r="AO37" s="190"/>
      <c r="AP37" s="1"/>
      <c r="AQ37" s="189"/>
      <c r="AR37" s="191"/>
      <c r="AS37" s="193"/>
      <c r="AT37" s="191"/>
      <c r="AU37" s="254"/>
      <c r="AV37" s="193"/>
      <c r="AW37" s="255"/>
      <c r="AX37" s="193"/>
      <c r="AY37" s="193"/>
      <c r="AZ37" s="191"/>
      <c r="BA37" s="190"/>
      <c r="BB37" s="193"/>
      <c r="BC37" s="189"/>
      <c r="BD37" s="196"/>
      <c r="BE37" s="238"/>
      <c r="BF37" s="196"/>
      <c r="BG37" s="197">
        <v>6</v>
      </c>
      <c r="BH37" s="259"/>
      <c r="BI37" s="190"/>
      <c r="BJ37" s="1"/>
      <c r="BK37" s="210"/>
      <c r="BL37">
        <f t="shared" si="1"/>
        <v>6</v>
      </c>
    </row>
    <row r="38" spans="1:64" ht="14" x14ac:dyDescent="0.15">
      <c r="A38" s="207" t="s">
        <v>322</v>
      </c>
      <c r="B38" s="193"/>
      <c r="C38" s="196"/>
      <c r="D38" s="197"/>
      <c r="E38" s="254"/>
      <c r="F38" s="190"/>
      <c r="G38" s="255"/>
      <c r="H38" s="254"/>
      <c r="I38" s="189"/>
      <c r="J38" s="189"/>
      <c r="K38" s="210"/>
      <c r="L38" s="193"/>
      <c r="M38" s="193"/>
      <c r="N38" s="196"/>
      <c r="O38" s="188"/>
      <c r="P38" s="197"/>
      <c r="Q38" s="190"/>
      <c r="R38" s="259"/>
      <c r="S38" s="190"/>
      <c r="T38" s="238"/>
      <c r="U38" s="189"/>
      <c r="V38" s="196"/>
      <c r="W38" s="242"/>
      <c r="X38" s="259"/>
      <c r="Y38" s="242"/>
      <c r="Z38" s="201"/>
      <c r="AA38" s="201"/>
      <c r="AB38" s="191"/>
      <c r="AC38" s="193"/>
      <c r="AD38" s="254"/>
      <c r="AE38" s="210"/>
      <c r="AF38" s="193"/>
      <c r="AG38" s="196"/>
      <c r="AH38" s="197"/>
      <c r="AI38" s="190"/>
      <c r="AJ38" s="190"/>
      <c r="AK38" s="193"/>
      <c r="AL38" s="254"/>
      <c r="AM38" s="1"/>
      <c r="AN38" s="210"/>
      <c r="AO38" s="190"/>
      <c r="AP38" s="1"/>
      <c r="AQ38" s="189"/>
      <c r="AR38" s="191"/>
      <c r="AS38" s="193"/>
      <c r="AT38" s="191"/>
      <c r="AU38" s="254"/>
      <c r="AV38" s="193"/>
      <c r="AW38" s="255"/>
      <c r="AX38" s="193"/>
      <c r="AY38" s="193"/>
      <c r="AZ38" s="191">
        <v>16.600000000000001</v>
      </c>
      <c r="BA38" s="190"/>
      <c r="BB38" s="193"/>
      <c r="BC38" s="189"/>
      <c r="BD38" s="196"/>
      <c r="BE38" s="238"/>
      <c r="BF38" s="196"/>
      <c r="BG38" s="197"/>
      <c r="BH38" s="259"/>
      <c r="BI38" s="190"/>
      <c r="BJ38" s="1"/>
      <c r="BK38" s="210"/>
      <c r="BL38">
        <f t="shared" si="1"/>
        <v>16.600000000000001</v>
      </c>
    </row>
    <row r="39" spans="1:64" ht="14" x14ac:dyDescent="0.15">
      <c r="A39" s="207" t="s">
        <v>323</v>
      </c>
      <c r="B39" s="193"/>
      <c r="C39" s="196"/>
      <c r="D39" s="197"/>
      <c r="E39" s="254"/>
      <c r="F39" s="190"/>
      <c r="G39" s="255"/>
      <c r="H39" s="254"/>
      <c r="I39" s="189"/>
      <c r="J39" s="189"/>
      <c r="K39" s="210"/>
      <c r="L39" s="193"/>
      <c r="M39" s="193"/>
      <c r="N39" s="196"/>
      <c r="O39" s="188"/>
      <c r="P39" s="197"/>
      <c r="Q39" s="190"/>
      <c r="R39" s="259"/>
      <c r="S39" s="190"/>
      <c r="T39" s="238"/>
      <c r="U39" s="189"/>
      <c r="V39" s="196"/>
      <c r="W39" s="242"/>
      <c r="X39" s="259"/>
      <c r="Y39" s="242"/>
      <c r="Z39" s="201"/>
      <c r="AA39" s="201"/>
      <c r="AB39" s="191"/>
      <c r="AC39" s="193"/>
      <c r="AD39" s="254"/>
      <c r="AE39" s="210"/>
      <c r="AF39" s="193"/>
      <c r="AG39" s="196"/>
      <c r="AH39" s="197"/>
      <c r="AI39" s="190"/>
      <c r="AJ39" s="190"/>
      <c r="AK39" s="193"/>
      <c r="AL39" s="254"/>
      <c r="AM39" s="1"/>
      <c r="AN39" s="210"/>
      <c r="AO39" s="190"/>
      <c r="AP39" s="1"/>
      <c r="AQ39" s="189"/>
      <c r="AR39" s="191"/>
      <c r="AS39" s="193"/>
      <c r="AT39" s="191"/>
      <c r="AU39" s="254"/>
      <c r="AV39" s="193"/>
      <c r="AW39" s="255"/>
      <c r="AX39" s="193"/>
      <c r="AY39" s="193"/>
      <c r="AZ39" s="191"/>
      <c r="BA39" s="190"/>
      <c r="BB39" s="193"/>
      <c r="BC39" s="189"/>
      <c r="BD39" s="196"/>
      <c r="BE39" s="238"/>
      <c r="BF39" s="196">
        <v>1.5</v>
      </c>
      <c r="BG39" s="197"/>
      <c r="BH39" s="259"/>
      <c r="BI39" s="190"/>
      <c r="BJ39" s="1"/>
      <c r="BK39" s="210"/>
      <c r="BL39">
        <f t="shared" si="1"/>
        <v>1.5</v>
      </c>
    </row>
    <row r="40" spans="1:64" ht="14" x14ac:dyDescent="0.15">
      <c r="A40" s="207" t="s">
        <v>324</v>
      </c>
      <c r="B40" s="193"/>
      <c r="C40" s="196"/>
      <c r="D40" s="197"/>
      <c r="E40" s="254"/>
      <c r="F40" s="190"/>
      <c r="G40" s="255"/>
      <c r="H40" s="254"/>
      <c r="I40" s="189"/>
      <c r="J40" s="189"/>
      <c r="K40" s="210"/>
      <c r="L40" s="193"/>
      <c r="M40" s="193"/>
      <c r="N40" s="196"/>
      <c r="O40" s="188"/>
      <c r="P40" s="197"/>
      <c r="Q40" s="190"/>
      <c r="R40" s="259"/>
      <c r="S40" s="190"/>
      <c r="T40" s="238"/>
      <c r="U40" s="189"/>
      <c r="V40" s="196"/>
      <c r="W40" s="242"/>
      <c r="X40" s="259"/>
      <c r="Y40" s="242"/>
      <c r="Z40" s="201"/>
      <c r="AA40" s="201"/>
      <c r="AB40" s="191"/>
      <c r="AC40" s="193"/>
      <c r="AD40" s="254">
        <v>1268</v>
      </c>
      <c r="AE40" s="210">
        <v>849</v>
      </c>
      <c r="AF40" s="193"/>
      <c r="AG40" s="196">
        <v>1.7</v>
      </c>
      <c r="AH40" s="197">
        <v>47.9</v>
      </c>
      <c r="AI40" s="190"/>
      <c r="AJ40" s="190"/>
      <c r="AK40" s="193">
        <v>2.5</v>
      </c>
      <c r="AL40" s="254"/>
      <c r="AM40" s="1"/>
      <c r="AN40" s="210"/>
      <c r="AO40" s="190"/>
      <c r="AP40" s="1"/>
      <c r="AQ40" s="189"/>
      <c r="AR40" s="191"/>
      <c r="AS40" s="193"/>
      <c r="AT40" s="191"/>
      <c r="AU40" s="254"/>
      <c r="AV40" s="193"/>
      <c r="AW40" s="255"/>
      <c r="AX40" s="193"/>
      <c r="AY40" s="193"/>
      <c r="AZ40" s="191">
        <v>6.6</v>
      </c>
      <c r="BA40" s="190"/>
      <c r="BB40" s="193"/>
      <c r="BC40" s="189"/>
      <c r="BD40" s="196"/>
      <c r="BE40" s="238"/>
      <c r="BF40" s="196">
        <v>4.5</v>
      </c>
      <c r="BG40" s="197">
        <v>7.5</v>
      </c>
      <c r="BH40" s="259"/>
      <c r="BI40" s="190">
        <v>3.6</v>
      </c>
      <c r="BJ40" s="1">
        <v>1.7</v>
      </c>
      <c r="BK40" s="210" t="s">
        <v>271</v>
      </c>
      <c r="BL40">
        <f t="shared" si="1"/>
        <v>2192.9999999999995</v>
      </c>
    </row>
    <row r="41" spans="1:64" ht="14" x14ac:dyDescent="0.15">
      <c r="A41" s="207" t="s">
        <v>325</v>
      </c>
      <c r="B41" s="193"/>
      <c r="C41" s="196"/>
      <c r="D41" s="197"/>
      <c r="E41" s="254"/>
      <c r="F41" s="190"/>
      <c r="G41" s="255"/>
      <c r="H41" s="254"/>
      <c r="I41" s="189"/>
      <c r="J41" s="189"/>
      <c r="K41" s="210"/>
      <c r="L41" s="193"/>
      <c r="M41" s="193"/>
      <c r="N41" s="196"/>
      <c r="O41" s="188"/>
      <c r="P41" s="197"/>
      <c r="Q41" s="190"/>
      <c r="R41" s="259"/>
      <c r="S41" s="190"/>
      <c r="T41" s="238"/>
      <c r="U41" s="189"/>
      <c r="V41" s="196"/>
      <c r="W41" s="242"/>
      <c r="X41" s="259"/>
      <c r="Y41" s="242"/>
      <c r="Z41" s="201"/>
      <c r="AA41" s="201"/>
      <c r="AB41" s="191"/>
      <c r="AC41" s="193"/>
      <c r="AD41" s="254"/>
      <c r="AE41" s="210"/>
      <c r="AF41" s="193"/>
      <c r="AG41" s="196"/>
      <c r="AH41" s="197"/>
      <c r="AI41" s="190"/>
      <c r="AJ41" s="190"/>
      <c r="AK41" s="193"/>
      <c r="AL41" s="254"/>
      <c r="AM41" s="1"/>
      <c r="AN41" s="210"/>
      <c r="AO41" s="190"/>
      <c r="AP41" s="1"/>
      <c r="AQ41" s="189"/>
      <c r="AR41" s="191"/>
      <c r="AS41" s="193"/>
      <c r="AT41" s="191"/>
      <c r="AU41" s="254"/>
      <c r="AV41" s="193"/>
      <c r="AW41" s="255"/>
      <c r="AX41" s="193"/>
      <c r="AY41" s="193"/>
      <c r="AZ41" s="191">
        <v>9.9</v>
      </c>
      <c r="BA41" s="190"/>
      <c r="BB41" s="193"/>
      <c r="BC41" s="189"/>
      <c r="BD41" s="196"/>
      <c r="BE41" s="238"/>
      <c r="BF41" s="196"/>
      <c r="BG41" s="197"/>
      <c r="BH41" s="259"/>
      <c r="BI41" s="190"/>
      <c r="BJ41" s="1"/>
      <c r="BK41" s="210"/>
      <c r="BL41">
        <f t="shared" si="1"/>
        <v>9.9</v>
      </c>
    </row>
    <row r="42" spans="1:64" ht="14" x14ac:dyDescent="0.15">
      <c r="A42" s="207" t="s">
        <v>318</v>
      </c>
      <c r="B42" s="193"/>
      <c r="C42" s="196"/>
      <c r="D42" s="197"/>
      <c r="E42" s="254"/>
      <c r="F42" s="190"/>
      <c r="G42" s="255"/>
      <c r="H42" s="254"/>
      <c r="I42" s="189"/>
      <c r="J42" s="189"/>
      <c r="K42" s="210"/>
      <c r="L42" s="193"/>
      <c r="M42" s="193"/>
      <c r="N42" s="196"/>
      <c r="O42" s="188"/>
      <c r="P42" s="197"/>
      <c r="Q42" s="190"/>
      <c r="R42" s="259"/>
      <c r="S42" s="190"/>
      <c r="T42" s="238"/>
      <c r="U42" s="189"/>
      <c r="V42" s="196"/>
      <c r="W42" s="242"/>
      <c r="X42" s="259"/>
      <c r="Y42" s="242"/>
      <c r="Z42" s="201"/>
      <c r="AA42" s="201"/>
      <c r="AB42" s="191"/>
      <c r="AC42" s="193"/>
      <c r="AD42" s="254"/>
      <c r="AE42" s="210"/>
      <c r="AF42" s="193"/>
      <c r="AG42" s="196"/>
      <c r="AH42" s="197"/>
      <c r="AI42" s="190"/>
      <c r="AJ42" s="190"/>
      <c r="AK42" s="193"/>
      <c r="AL42" s="254"/>
      <c r="AM42" s="1"/>
      <c r="AN42" s="210"/>
      <c r="AO42" s="190"/>
      <c r="AP42" s="1"/>
      <c r="AQ42" s="189"/>
      <c r="AR42" s="191"/>
      <c r="AS42" s="193"/>
      <c r="AT42" s="191"/>
      <c r="AU42" s="254"/>
      <c r="AV42" s="193"/>
      <c r="AW42" s="255"/>
      <c r="AX42" s="193"/>
      <c r="AY42" s="193"/>
      <c r="AZ42" s="191">
        <v>1.7</v>
      </c>
      <c r="BA42" s="190"/>
      <c r="BB42" s="193"/>
      <c r="BC42" s="189"/>
      <c r="BD42" s="196"/>
      <c r="BE42" s="238"/>
      <c r="BF42" s="196"/>
      <c r="BG42" s="197"/>
      <c r="BH42" s="259"/>
      <c r="BI42" s="190"/>
      <c r="BJ42" s="1"/>
      <c r="BK42" s="210"/>
      <c r="BL42">
        <f t="shared" si="1"/>
        <v>1.7</v>
      </c>
    </row>
    <row r="43" spans="1:64" ht="14" x14ac:dyDescent="0.15">
      <c r="A43" s="207" t="s">
        <v>308</v>
      </c>
      <c r="B43" s="193"/>
      <c r="C43" s="196"/>
      <c r="D43" s="197"/>
      <c r="E43" s="254"/>
      <c r="F43" s="190"/>
      <c r="G43" s="255"/>
      <c r="H43" s="254"/>
      <c r="I43" s="189"/>
      <c r="J43" s="189"/>
      <c r="K43" s="210"/>
      <c r="L43" s="193"/>
      <c r="M43" s="193"/>
      <c r="N43" s="196"/>
      <c r="O43" s="188"/>
      <c r="P43" s="197"/>
      <c r="Q43" s="190"/>
      <c r="R43" s="259"/>
      <c r="S43" s="190"/>
      <c r="T43" s="238"/>
      <c r="U43" s="189"/>
      <c r="V43" s="196"/>
      <c r="W43" s="242"/>
      <c r="X43" s="259"/>
      <c r="Y43" s="242"/>
      <c r="Z43" s="201"/>
      <c r="AA43" s="201"/>
      <c r="AB43" s="191"/>
      <c r="AC43" s="193"/>
      <c r="AD43" s="254"/>
      <c r="AE43" s="210"/>
      <c r="AF43" s="193"/>
      <c r="AG43" s="196"/>
      <c r="AH43" s="197"/>
      <c r="AI43" s="190"/>
      <c r="AJ43" s="190"/>
      <c r="AK43" s="193"/>
      <c r="AL43" s="254"/>
      <c r="AM43" s="1"/>
      <c r="AN43" s="210"/>
      <c r="AO43" s="190"/>
      <c r="AP43" s="1"/>
      <c r="AQ43" s="189"/>
      <c r="AR43" s="191"/>
      <c r="AS43" s="193"/>
      <c r="AT43" s="191"/>
      <c r="AU43" s="254"/>
      <c r="AV43" s="193"/>
      <c r="AW43" s="255"/>
      <c r="AX43" s="193"/>
      <c r="AY43" s="193"/>
      <c r="AZ43" s="191"/>
      <c r="BA43" s="190"/>
      <c r="BB43" s="193"/>
      <c r="BC43" s="189"/>
      <c r="BD43" s="196"/>
      <c r="BE43" s="238"/>
      <c r="BF43" s="196"/>
      <c r="BG43" s="197"/>
      <c r="BH43" s="259"/>
      <c r="BI43" s="190"/>
      <c r="BJ43" s="1"/>
      <c r="BK43" s="210"/>
      <c r="BL43">
        <f t="shared" si="1"/>
        <v>0</v>
      </c>
    </row>
    <row r="44" spans="1:64" ht="14" x14ac:dyDescent="0.15">
      <c r="A44" s="207" t="s">
        <v>339</v>
      </c>
      <c r="B44" s="193"/>
      <c r="C44" s="196"/>
      <c r="D44" s="197"/>
      <c r="E44" s="254"/>
      <c r="F44" s="190"/>
      <c r="G44" s="255"/>
      <c r="H44" s="254"/>
      <c r="I44" s="189"/>
      <c r="J44" s="189"/>
      <c r="K44" s="210"/>
      <c r="L44" s="193"/>
      <c r="M44" s="193"/>
      <c r="N44" s="196"/>
      <c r="O44" s="188"/>
      <c r="P44" s="197"/>
      <c r="Q44" s="190"/>
      <c r="R44" s="259"/>
      <c r="S44" s="190"/>
      <c r="T44" s="238"/>
      <c r="U44" s="189"/>
      <c r="V44" s="196"/>
      <c r="W44" s="242"/>
      <c r="X44" s="259"/>
      <c r="Y44" s="242"/>
      <c r="Z44" s="201"/>
      <c r="AA44" s="201"/>
      <c r="AB44" s="191"/>
      <c r="AC44" s="193"/>
      <c r="AD44" s="254"/>
      <c r="AE44" s="210"/>
      <c r="AF44" s="193"/>
      <c r="AG44" s="196"/>
      <c r="AH44" s="197"/>
      <c r="AI44" s="190"/>
      <c r="AJ44" s="190"/>
      <c r="AK44" s="193"/>
      <c r="AL44" s="254"/>
      <c r="AM44" s="1"/>
      <c r="AN44" s="210"/>
      <c r="AO44" s="190"/>
      <c r="AP44" s="1"/>
      <c r="AQ44" s="189"/>
      <c r="AR44" s="191"/>
      <c r="AS44" s="193"/>
      <c r="AT44" s="191"/>
      <c r="AU44" s="254"/>
      <c r="AV44" s="193"/>
      <c r="AW44" s="255"/>
      <c r="AX44" s="193"/>
      <c r="AY44" s="193"/>
      <c r="AZ44" s="191"/>
      <c r="BA44" s="190"/>
      <c r="BB44" s="193"/>
      <c r="BC44" s="189"/>
      <c r="BD44" s="196"/>
      <c r="BE44" s="238"/>
      <c r="BF44" s="196"/>
      <c r="BG44" s="197"/>
      <c r="BH44" s="259"/>
      <c r="BI44" s="190"/>
      <c r="BJ44" s="1">
        <v>1.7</v>
      </c>
      <c r="BK44" s="210"/>
      <c r="BL44">
        <f t="shared" si="1"/>
        <v>1.7</v>
      </c>
    </row>
    <row r="45" spans="1:64" ht="14" x14ac:dyDescent="0.15">
      <c r="A45" s="207" t="s">
        <v>326</v>
      </c>
      <c r="B45" s="193"/>
      <c r="C45" s="196"/>
      <c r="D45" s="197"/>
      <c r="E45" s="254"/>
      <c r="F45" s="190"/>
      <c r="G45" s="255"/>
      <c r="H45" s="254"/>
      <c r="I45" s="189"/>
      <c r="J45" s="189"/>
      <c r="K45" s="210"/>
      <c r="L45" s="193"/>
      <c r="M45" s="193"/>
      <c r="N45" s="196"/>
      <c r="O45" s="188"/>
      <c r="P45" s="197"/>
      <c r="Q45" s="190"/>
      <c r="R45" s="259"/>
      <c r="S45" s="190"/>
      <c r="T45" s="238"/>
      <c r="U45" s="189"/>
      <c r="V45" s="196"/>
      <c r="W45" s="242"/>
      <c r="X45" s="259"/>
      <c r="Y45" s="242"/>
      <c r="Z45" s="201"/>
      <c r="AA45" s="201"/>
      <c r="AB45" s="191"/>
      <c r="AC45" s="193"/>
      <c r="AD45" s="254"/>
      <c r="AE45" s="210"/>
      <c r="AF45" s="193"/>
      <c r="AG45" s="196"/>
      <c r="AH45" s="197"/>
      <c r="AI45" s="190"/>
      <c r="AJ45" s="190"/>
      <c r="AK45" s="193"/>
      <c r="AL45" s="254"/>
      <c r="AM45" s="1"/>
      <c r="AN45" s="210"/>
      <c r="AO45" s="190"/>
      <c r="AP45" s="1"/>
      <c r="AQ45" s="189"/>
      <c r="AR45" s="191"/>
      <c r="AS45" s="193"/>
      <c r="AT45" s="191"/>
      <c r="AU45" s="254"/>
      <c r="AV45" s="193"/>
      <c r="AW45" s="255"/>
      <c r="AX45" s="193"/>
      <c r="AY45" s="193"/>
      <c r="AZ45" s="191"/>
      <c r="BA45" s="190"/>
      <c r="BB45" s="193"/>
      <c r="BC45" s="189"/>
      <c r="BD45" s="196"/>
      <c r="BE45" s="238"/>
      <c r="BF45" s="196">
        <v>7.5</v>
      </c>
      <c r="BG45" s="197"/>
      <c r="BH45" s="259"/>
      <c r="BI45" s="190"/>
      <c r="BJ45" s="1"/>
      <c r="BK45" s="210"/>
      <c r="BL45">
        <f t="shared" si="1"/>
        <v>7.5</v>
      </c>
    </row>
    <row r="46" spans="1:64" ht="14" x14ac:dyDescent="0.15">
      <c r="A46" s="207" t="s">
        <v>333</v>
      </c>
      <c r="B46" s="193"/>
      <c r="C46" s="196"/>
      <c r="D46" s="197"/>
      <c r="E46" s="254"/>
      <c r="F46" s="190"/>
      <c r="G46" s="255"/>
      <c r="H46" s="254"/>
      <c r="I46" s="189"/>
      <c r="J46" s="189"/>
      <c r="K46" s="210"/>
      <c r="L46" s="193"/>
      <c r="M46" s="193"/>
      <c r="N46" s="196"/>
      <c r="O46" s="188"/>
      <c r="P46" s="197"/>
      <c r="Q46" s="190"/>
      <c r="R46" s="259"/>
      <c r="S46" s="190"/>
      <c r="T46" s="238"/>
      <c r="U46" s="189"/>
      <c r="V46" s="196"/>
      <c r="W46" s="242"/>
      <c r="X46" s="259"/>
      <c r="Y46" s="242"/>
      <c r="Z46" s="201"/>
      <c r="AA46" s="201"/>
      <c r="AB46" s="191"/>
      <c r="AC46" s="193">
        <v>5.8</v>
      </c>
      <c r="AD46" s="254"/>
      <c r="AE46" s="210">
        <v>29</v>
      </c>
      <c r="AF46" s="193"/>
      <c r="AG46" s="196">
        <v>9.9</v>
      </c>
      <c r="AH46" s="197">
        <v>6.6</v>
      </c>
      <c r="AI46" s="190"/>
      <c r="AJ46" s="190">
        <v>10.9</v>
      </c>
      <c r="AK46" s="193"/>
      <c r="AL46" s="254"/>
      <c r="AM46" s="1"/>
      <c r="AN46" s="210"/>
      <c r="AO46" s="190"/>
      <c r="AP46" s="1"/>
      <c r="AQ46" s="189"/>
      <c r="AR46" s="191"/>
      <c r="AS46" s="193"/>
      <c r="AT46" s="191"/>
      <c r="AU46" s="254"/>
      <c r="AV46" s="193"/>
      <c r="AW46" s="255"/>
      <c r="AX46" s="193"/>
      <c r="AY46" s="193"/>
      <c r="AZ46" s="191"/>
      <c r="BA46" s="190"/>
      <c r="BB46" s="193"/>
      <c r="BC46" s="189"/>
      <c r="BD46" s="196"/>
      <c r="BE46" s="238"/>
      <c r="BF46" s="196"/>
      <c r="BG46" s="197"/>
      <c r="BH46" s="259"/>
      <c r="BI46" s="190"/>
      <c r="BJ46" s="1">
        <v>9.9</v>
      </c>
      <c r="BK46" s="210">
        <v>6.6</v>
      </c>
      <c r="BL46">
        <f t="shared" si="1"/>
        <v>78.699999999999989</v>
      </c>
    </row>
    <row r="47" spans="1:64" ht="14" x14ac:dyDescent="0.15">
      <c r="A47" s="207" t="s">
        <v>334</v>
      </c>
      <c r="B47" s="193"/>
      <c r="C47" s="196"/>
      <c r="D47" s="197"/>
      <c r="E47" s="254"/>
      <c r="F47" s="190"/>
      <c r="G47" s="255"/>
      <c r="H47" s="254"/>
      <c r="I47" s="189"/>
      <c r="J47" s="189"/>
      <c r="K47" s="210"/>
      <c r="L47" s="193"/>
      <c r="M47" s="193"/>
      <c r="N47" s="196"/>
      <c r="O47" s="188"/>
      <c r="P47" s="197"/>
      <c r="Q47" s="190"/>
      <c r="R47" s="259"/>
      <c r="S47" s="190"/>
      <c r="T47" s="238"/>
      <c r="U47" s="189"/>
      <c r="V47" s="196"/>
      <c r="W47" s="242"/>
      <c r="X47" s="259"/>
      <c r="Y47" s="242"/>
      <c r="Z47" s="201"/>
      <c r="AA47" s="201"/>
      <c r="AB47" s="191"/>
      <c r="AC47" s="193"/>
      <c r="AD47" s="254"/>
      <c r="AE47" s="210"/>
      <c r="AF47" s="193"/>
      <c r="AG47" s="196"/>
      <c r="AH47" s="197"/>
      <c r="AI47" s="190"/>
      <c r="AJ47" s="190"/>
      <c r="AK47" s="193"/>
      <c r="AL47" s="254"/>
      <c r="AM47" s="1"/>
      <c r="AN47" s="210"/>
      <c r="AO47" s="190"/>
      <c r="AP47" s="1"/>
      <c r="AQ47" s="189"/>
      <c r="AR47" s="191"/>
      <c r="AS47" s="193"/>
      <c r="AT47" s="191"/>
      <c r="AU47" s="254"/>
      <c r="AV47" s="193"/>
      <c r="AW47" s="255"/>
      <c r="AX47" s="193"/>
      <c r="AY47" s="193"/>
      <c r="AZ47" s="191"/>
      <c r="BA47" s="190"/>
      <c r="BB47" s="193"/>
      <c r="BC47" s="189"/>
      <c r="BD47" s="196"/>
      <c r="BE47" s="238"/>
      <c r="BF47" s="196"/>
      <c r="BG47" s="197"/>
      <c r="BH47" s="259"/>
      <c r="BI47" s="190"/>
      <c r="BJ47" s="1"/>
      <c r="BK47" s="210">
        <v>6.6</v>
      </c>
      <c r="BL47">
        <f t="shared" si="1"/>
        <v>6.6</v>
      </c>
    </row>
    <row r="48" spans="1:64" ht="14" x14ac:dyDescent="0.15">
      <c r="A48" s="207" t="s">
        <v>335</v>
      </c>
      <c r="B48" s="193"/>
      <c r="C48" s="196"/>
      <c r="D48" s="197"/>
      <c r="E48" s="254"/>
      <c r="F48" s="190"/>
      <c r="G48" s="255"/>
      <c r="H48" s="254"/>
      <c r="I48" s="189"/>
      <c r="J48" s="189"/>
      <c r="K48" s="210"/>
      <c r="L48" s="193"/>
      <c r="M48" s="193"/>
      <c r="N48" s="196"/>
      <c r="O48" s="188"/>
      <c r="P48" s="197"/>
      <c r="Q48" s="190"/>
      <c r="R48" s="259"/>
      <c r="S48" s="190"/>
      <c r="T48" s="238"/>
      <c r="U48" s="189"/>
      <c r="V48" s="196"/>
      <c r="W48" s="242"/>
      <c r="X48" s="259"/>
      <c r="Y48" s="242"/>
      <c r="Z48" s="201"/>
      <c r="AA48" s="201"/>
      <c r="AB48" s="191"/>
      <c r="AC48" s="193"/>
      <c r="AD48" s="254"/>
      <c r="AE48" s="210"/>
      <c r="AF48" s="193"/>
      <c r="AG48" s="196"/>
      <c r="AH48" s="197"/>
      <c r="AI48" s="190"/>
      <c r="AJ48" s="190"/>
      <c r="AK48" s="193"/>
      <c r="AL48" s="254"/>
      <c r="AM48" s="1"/>
      <c r="AN48" s="210"/>
      <c r="AO48" s="190"/>
      <c r="AP48" s="1"/>
      <c r="AQ48" s="189"/>
      <c r="AR48" s="191"/>
      <c r="AS48" s="193"/>
      <c r="AT48" s="191"/>
      <c r="AU48" s="254"/>
      <c r="AV48" s="193"/>
      <c r="AW48" s="255"/>
      <c r="AX48" s="193"/>
      <c r="AY48" s="193"/>
      <c r="AZ48" s="191"/>
      <c r="BA48" s="190"/>
      <c r="BB48" s="193"/>
      <c r="BC48" s="189"/>
      <c r="BD48" s="196"/>
      <c r="BE48" s="238"/>
      <c r="BF48" s="196"/>
      <c r="BG48" s="197"/>
      <c r="BH48" s="259"/>
      <c r="BI48" s="190"/>
      <c r="BJ48" s="1"/>
      <c r="BK48" s="210"/>
      <c r="BL48">
        <f t="shared" si="1"/>
        <v>0</v>
      </c>
    </row>
    <row r="49" spans="1:64" ht="14" x14ac:dyDescent="0.15">
      <c r="A49" s="207" t="s">
        <v>336</v>
      </c>
      <c r="B49" s="193"/>
      <c r="C49" s="196"/>
      <c r="D49" s="197"/>
      <c r="E49" s="254"/>
      <c r="F49" s="190"/>
      <c r="G49" s="255"/>
      <c r="H49" s="254"/>
      <c r="I49" s="189"/>
      <c r="J49" s="189"/>
      <c r="K49" s="210"/>
      <c r="L49" s="193"/>
      <c r="M49" s="193"/>
      <c r="N49" s="196"/>
      <c r="O49" s="188"/>
      <c r="P49" s="197"/>
      <c r="Q49" s="190"/>
      <c r="R49" s="259"/>
      <c r="S49" s="190"/>
      <c r="T49" s="238"/>
      <c r="U49" s="189"/>
      <c r="V49" s="196"/>
      <c r="W49" s="242"/>
      <c r="X49" s="259"/>
      <c r="Y49" s="242"/>
      <c r="Z49" s="201"/>
      <c r="AA49" s="201"/>
      <c r="AB49" s="191"/>
      <c r="AC49" s="193"/>
      <c r="AD49" s="254">
        <v>101.9</v>
      </c>
      <c r="AE49" s="210">
        <v>551.6</v>
      </c>
      <c r="AF49" s="193"/>
      <c r="AG49" s="196"/>
      <c r="AH49" s="197"/>
      <c r="AI49" s="190"/>
      <c r="AJ49" s="190"/>
      <c r="AK49" s="193"/>
      <c r="AL49" s="254"/>
      <c r="AM49" s="1"/>
      <c r="AN49" s="210"/>
      <c r="AO49" s="190"/>
      <c r="AP49" s="1"/>
      <c r="AQ49" s="189"/>
      <c r="AR49" s="191"/>
      <c r="AS49" s="193"/>
      <c r="AT49" s="191"/>
      <c r="AU49" s="254"/>
      <c r="AV49" s="193"/>
      <c r="AW49" s="255"/>
      <c r="AX49" s="193"/>
      <c r="AY49" s="193"/>
      <c r="AZ49" s="191"/>
      <c r="BA49" s="190"/>
      <c r="BB49" s="193"/>
      <c r="BC49" s="189"/>
      <c r="BD49" s="196"/>
      <c r="BE49" s="238"/>
      <c r="BF49" s="196"/>
      <c r="BG49" s="197"/>
      <c r="BH49" s="259"/>
      <c r="BI49" s="190"/>
      <c r="BJ49" s="1"/>
      <c r="BK49" s="210"/>
      <c r="BL49">
        <f t="shared" si="1"/>
        <v>653.5</v>
      </c>
    </row>
    <row r="50" spans="1:64" ht="14" x14ac:dyDescent="0.15">
      <c r="A50" s="207" t="s">
        <v>337</v>
      </c>
      <c r="B50" s="193">
        <v>18.5</v>
      </c>
      <c r="C50" s="196"/>
      <c r="D50" s="197"/>
      <c r="E50" s="254"/>
      <c r="F50" s="190"/>
      <c r="G50" s="255"/>
      <c r="H50" s="254"/>
      <c r="I50" s="189"/>
      <c r="J50" s="189"/>
      <c r="K50" s="210"/>
      <c r="L50" s="193"/>
      <c r="M50" s="193"/>
      <c r="N50" s="196"/>
      <c r="O50" s="188"/>
      <c r="P50" s="197"/>
      <c r="Q50" s="190"/>
      <c r="R50" s="259"/>
      <c r="S50" s="190"/>
      <c r="T50" s="238"/>
      <c r="U50" s="189"/>
      <c r="V50" s="196"/>
      <c r="W50" s="242"/>
      <c r="X50" s="259"/>
      <c r="Y50" s="242"/>
      <c r="Z50" s="201"/>
      <c r="AA50" s="201"/>
      <c r="AB50" s="191"/>
      <c r="AC50" s="193"/>
      <c r="AD50" s="254"/>
      <c r="AE50" s="210"/>
      <c r="AF50" s="193"/>
      <c r="AG50" s="196">
        <v>6.6</v>
      </c>
      <c r="AH50" s="197"/>
      <c r="AI50" s="190"/>
      <c r="AJ50" s="190"/>
      <c r="AK50" s="193"/>
      <c r="AL50" s="254"/>
      <c r="AM50" s="1"/>
      <c r="AN50" s="210"/>
      <c r="AO50" s="190"/>
      <c r="AP50" s="1"/>
      <c r="AQ50" s="189"/>
      <c r="AR50" s="191"/>
      <c r="AS50" s="193"/>
      <c r="AT50" s="191"/>
      <c r="AU50" s="254"/>
      <c r="AV50" s="193"/>
      <c r="AW50" s="255"/>
      <c r="AX50" s="193"/>
      <c r="AY50" s="193"/>
      <c r="AZ50" s="191"/>
      <c r="BA50" s="190"/>
      <c r="BB50" s="193"/>
      <c r="BC50" s="189"/>
      <c r="BD50" s="196"/>
      <c r="BE50" s="238"/>
      <c r="BF50" s="196"/>
      <c r="BG50" s="197"/>
      <c r="BH50" s="259"/>
      <c r="BI50" s="190">
        <v>7.3</v>
      </c>
      <c r="BJ50" s="1"/>
      <c r="BK50" s="210"/>
      <c r="BL50">
        <f t="shared" si="1"/>
        <v>32.4</v>
      </c>
    </row>
    <row r="51" spans="1:64" ht="14" x14ac:dyDescent="0.15">
      <c r="A51" s="207" t="s">
        <v>327</v>
      </c>
      <c r="B51" s="193"/>
      <c r="C51" s="196"/>
      <c r="D51" s="197"/>
      <c r="E51" s="254"/>
      <c r="F51" s="190"/>
      <c r="G51" s="255"/>
      <c r="H51" s="254"/>
      <c r="I51" s="189"/>
      <c r="J51" s="189"/>
      <c r="K51" s="210"/>
      <c r="L51" s="193"/>
      <c r="M51" s="193"/>
      <c r="N51" s="196"/>
      <c r="O51" s="188"/>
      <c r="P51" s="197"/>
      <c r="Q51" s="190"/>
      <c r="R51" s="259"/>
      <c r="S51" s="190"/>
      <c r="T51" s="238"/>
      <c r="U51" s="189"/>
      <c r="V51" s="196"/>
      <c r="W51" s="242"/>
      <c r="X51" s="259"/>
      <c r="Y51" s="242"/>
      <c r="Z51" s="201"/>
      <c r="AA51" s="201"/>
      <c r="AB51" s="191"/>
      <c r="AC51" s="193"/>
      <c r="AD51" s="254"/>
      <c r="AE51" s="210"/>
      <c r="AF51" s="193"/>
      <c r="AG51" s="196"/>
      <c r="AH51" s="197"/>
      <c r="AI51" s="190"/>
      <c r="AJ51" s="190"/>
      <c r="AK51" s="193"/>
      <c r="AL51" s="254"/>
      <c r="AM51" s="1"/>
      <c r="AN51" s="210"/>
      <c r="AO51" s="190"/>
      <c r="AP51" s="1"/>
      <c r="AQ51" s="189"/>
      <c r="AR51" s="191"/>
      <c r="AS51" s="193"/>
      <c r="AT51" s="191"/>
      <c r="AU51" s="254"/>
      <c r="AV51" s="193"/>
      <c r="AW51" s="255"/>
      <c r="AX51" s="193"/>
      <c r="AY51" s="193"/>
      <c r="AZ51" s="191"/>
      <c r="BA51" s="190"/>
      <c r="BB51" s="193"/>
      <c r="BC51" s="189"/>
      <c r="BD51" s="196"/>
      <c r="BE51" s="238"/>
      <c r="BF51" s="196"/>
      <c r="BG51" s="197"/>
      <c r="BH51" s="259"/>
      <c r="BI51" s="190"/>
      <c r="BJ51" s="1"/>
      <c r="BK51" s="210">
        <v>1.7</v>
      </c>
      <c r="BL51">
        <f t="shared" si="1"/>
        <v>1.7</v>
      </c>
    </row>
    <row r="52" spans="1:64" ht="14" x14ac:dyDescent="0.15">
      <c r="A52" s="207" t="s">
        <v>309</v>
      </c>
      <c r="B52" s="193"/>
      <c r="C52" s="196"/>
      <c r="D52" s="197"/>
      <c r="E52" s="254"/>
      <c r="F52" s="190"/>
      <c r="G52" s="255"/>
      <c r="H52" s="254"/>
      <c r="I52" s="189"/>
      <c r="J52" s="189"/>
      <c r="K52" s="210"/>
      <c r="L52" s="193"/>
      <c r="M52" s="193"/>
      <c r="N52" s="196"/>
      <c r="O52" s="188"/>
      <c r="P52" s="197"/>
      <c r="Q52" s="190"/>
      <c r="R52" s="259"/>
      <c r="S52" s="190"/>
      <c r="T52" s="238"/>
      <c r="U52" s="189"/>
      <c r="V52" s="196"/>
      <c r="W52" s="242"/>
      <c r="X52" s="259"/>
      <c r="Y52" s="242"/>
      <c r="Z52" s="201"/>
      <c r="AA52" s="201"/>
      <c r="AB52" s="191"/>
      <c r="AC52" s="193"/>
      <c r="AD52" s="254">
        <v>58.1</v>
      </c>
      <c r="AE52" s="210"/>
      <c r="AF52" s="193"/>
      <c r="AG52" s="196"/>
      <c r="AH52" s="197"/>
      <c r="AI52" s="190"/>
      <c r="AJ52" s="190"/>
      <c r="AK52" s="193"/>
      <c r="AL52" s="254"/>
      <c r="AM52" s="1"/>
      <c r="AN52" s="210"/>
      <c r="AO52" s="190"/>
      <c r="AP52" s="1"/>
      <c r="AQ52" s="189"/>
      <c r="AR52" s="191"/>
      <c r="AS52" s="193"/>
      <c r="AT52" s="191"/>
      <c r="AU52" s="254"/>
      <c r="AV52" s="193"/>
      <c r="AW52" s="255"/>
      <c r="AX52" s="193"/>
      <c r="AY52" s="193"/>
      <c r="AZ52" s="191"/>
      <c r="BA52" s="190"/>
      <c r="BB52" s="193"/>
      <c r="BC52" s="189"/>
      <c r="BD52" s="196"/>
      <c r="BE52" s="238"/>
      <c r="BF52" s="196"/>
      <c r="BG52" s="197"/>
      <c r="BH52" s="259"/>
      <c r="BI52" s="190"/>
      <c r="BJ52" s="1"/>
      <c r="BK52" s="210"/>
      <c r="BL52">
        <f t="shared" si="1"/>
        <v>58.1</v>
      </c>
    </row>
    <row r="53" spans="1:64" ht="14" x14ac:dyDescent="0.15">
      <c r="A53" s="207" t="s">
        <v>346</v>
      </c>
      <c r="B53" s="193"/>
      <c r="C53" s="196"/>
      <c r="D53" s="197"/>
      <c r="E53" s="254"/>
      <c r="F53" s="190"/>
      <c r="G53" s="255"/>
      <c r="H53" s="254"/>
      <c r="I53" s="189"/>
      <c r="J53" s="189"/>
      <c r="K53" s="210"/>
      <c r="L53" s="193"/>
      <c r="M53" s="193"/>
      <c r="N53" s="196"/>
      <c r="O53" s="188"/>
      <c r="P53" s="197"/>
      <c r="Q53" s="190"/>
      <c r="R53" s="259"/>
      <c r="S53" s="190"/>
      <c r="T53" s="238"/>
      <c r="U53" s="189"/>
      <c r="V53" s="196"/>
      <c r="W53" s="242"/>
      <c r="X53" s="259"/>
      <c r="Y53" s="242"/>
      <c r="Z53" s="201"/>
      <c r="AA53" s="201"/>
      <c r="AB53" s="191"/>
      <c r="AC53" s="193"/>
      <c r="AD53" s="254"/>
      <c r="AE53" s="210"/>
      <c r="AF53" s="193"/>
      <c r="AG53" s="196"/>
      <c r="AH53" s="197"/>
      <c r="AI53" s="190"/>
      <c r="AJ53" s="190"/>
      <c r="AK53" s="193"/>
      <c r="AL53" s="254"/>
      <c r="AM53" s="1"/>
      <c r="AN53" s="210"/>
      <c r="AO53" s="190"/>
      <c r="AP53" s="1"/>
      <c r="AQ53" s="189"/>
      <c r="AR53" s="191"/>
      <c r="AS53" s="193"/>
      <c r="AT53" s="191"/>
      <c r="AU53" s="254"/>
      <c r="AV53" s="193"/>
      <c r="AW53" s="255"/>
      <c r="AX53" s="193"/>
      <c r="AY53" s="193"/>
      <c r="AZ53" s="191">
        <v>1.7</v>
      </c>
      <c r="BA53" s="190"/>
      <c r="BB53" s="193"/>
      <c r="BC53" s="189"/>
      <c r="BD53" s="196"/>
      <c r="BE53" s="238"/>
      <c r="BF53" s="196"/>
      <c r="BG53" s="197"/>
      <c r="BH53" s="259"/>
      <c r="BI53" s="190"/>
      <c r="BJ53" s="1"/>
      <c r="BK53" s="210"/>
      <c r="BL53">
        <f t="shared" si="1"/>
        <v>1.7</v>
      </c>
    </row>
    <row r="54" spans="1:64" ht="14" x14ac:dyDescent="0.15">
      <c r="A54" s="207" t="s">
        <v>328</v>
      </c>
      <c r="B54" s="193"/>
      <c r="C54" s="196"/>
      <c r="D54" s="197"/>
      <c r="E54" s="254"/>
      <c r="F54" s="190"/>
      <c r="G54" s="255"/>
      <c r="H54" s="254"/>
      <c r="I54" s="189"/>
      <c r="J54" s="189"/>
      <c r="K54" s="210"/>
      <c r="L54" s="193"/>
      <c r="M54" s="193"/>
      <c r="N54" s="196">
        <v>1.7</v>
      </c>
      <c r="O54" s="188"/>
      <c r="P54" s="197"/>
      <c r="Q54" s="190">
        <v>3.3</v>
      </c>
      <c r="R54" s="259"/>
      <c r="S54" s="190"/>
      <c r="T54" s="238"/>
      <c r="U54" s="189"/>
      <c r="V54" s="196">
        <v>5.4</v>
      </c>
      <c r="W54" s="242">
        <v>6.6</v>
      </c>
      <c r="X54" s="259">
        <v>3.3</v>
      </c>
      <c r="Y54" s="242"/>
      <c r="Z54" s="201">
        <v>3.3</v>
      </c>
      <c r="AA54" s="201">
        <v>43.6</v>
      </c>
      <c r="AB54" s="191"/>
      <c r="AC54" s="193"/>
      <c r="AD54" s="254">
        <v>7.3</v>
      </c>
      <c r="AE54" s="210">
        <v>14.5</v>
      </c>
      <c r="AF54" s="193">
        <v>1.8</v>
      </c>
      <c r="AG54" s="196"/>
      <c r="AH54" s="197">
        <v>1.7</v>
      </c>
      <c r="AI54" s="190"/>
      <c r="AJ54" s="190"/>
      <c r="AK54" s="193"/>
      <c r="AL54" s="254"/>
      <c r="AM54" s="1"/>
      <c r="AN54" s="210"/>
      <c r="AO54" s="190"/>
      <c r="AP54" s="1"/>
      <c r="AQ54" s="189"/>
      <c r="AR54" s="191"/>
      <c r="AS54" s="193"/>
      <c r="AT54" s="191"/>
      <c r="AU54" s="254"/>
      <c r="AV54" s="193"/>
      <c r="AW54" s="255"/>
      <c r="AX54" s="193"/>
      <c r="AY54" s="193"/>
      <c r="AZ54" s="191">
        <v>1.7</v>
      </c>
      <c r="BA54" s="190"/>
      <c r="BB54" s="193"/>
      <c r="BC54" s="189"/>
      <c r="BD54" s="196"/>
      <c r="BE54" s="238"/>
      <c r="BF54" s="196"/>
      <c r="BG54" s="197"/>
      <c r="BH54" s="259"/>
      <c r="BI54" s="190"/>
      <c r="BJ54" s="1">
        <v>5</v>
      </c>
      <c r="BK54" s="210"/>
      <c r="BL54">
        <f t="shared" si="1"/>
        <v>99.2</v>
      </c>
    </row>
    <row r="55" spans="1:64" ht="14" x14ac:dyDescent="0.15">
      <c r="A55" s="207" t="s">
        <v>341</v>
      </c>
      <c r="B55" s="193"/>
      <c r="C55" s="196"/>
      <c r="D55" s="197"/>
      <c r="E55" s="254"/>
      <c r="F55" s="190"/>
      <c r="G55" s="255"/>
      <c r="H55" s="254"/>
      <c r="I55" s="189"/>
      <c r="J55" s="189"/>
      <c r="K55" s="210"/>
      <c r="L55" s="193"/>
      <c r="M55" s="193"/>
      <c r="N55" s="196"/>
      <c r="O55" s="188"/>
      <c r="P55" s="197"/>
      <c r="Q55" s="190"/>
      <c r="R55" s="259"/>
      <c r="S55" s="190"/>
      <c r="T55" s="238"/>
      <c r="U55" s="189"/>
      <c r="V55" s="196"/>
      <c r="W55" s="242"/>
      <c r="X55" s="259"/>
      <c r="Y55" s="242"/>
      <c r="Z55" s="201"/>
      <c r="AA55" s="201"/>
      <c r="AB55" s="191"/>
      <c r="AC55" s="193"/>
      <c r="AD55" s="254"/>
      <c r="AE55" s="210"/>
      <c r="AF55" s="193"/>
      <c r="AG55" s="196"/>
      <c r="AH55" s="197"/>
      <c r="AI55" s="190"/>
      <c r="AJ55" s="190"/>
      <c r="AK55" s="193"/>
      <c r="AL55" s="254"/>
      <c r="AM55" s="1"/>
      <c r="AN55" s="210"/>
      <c r="AO55" s="190">
        <v>11.9</v>
      </c>
      <c r="AP55" s="1"/>
      <c r="AQ55" s="189"/>
      <c r="AR55" s="191"/>
      <c r="AS55" s="193"/>
      <c r="AT55" s="191"/>
      <c r="AU55" s="254"/>
      <c r="AV55" s="193"/>
      <c r="AW55" s="255"/>
      <c r="AX55" s="193"/>
      <c r="AY55" s="193"/>
      <c r="AZ55" s="191"/>
      <c r="BA55" s="190"/>
      <c r="BB55" s="193"/>
      <c r="BC55" s="189"/>
      <c r="BD55" s="196"/>
      <c r="BE55" s="238"/>
      <c r="BF55" s="196"/>
      <c r="BG55" s="197"/>
      <c r="BH55" s="259"/>
      <c r="BI55" s="190"/>
      <c r="BJ55" s="1"/>
      <c r="BK55" s="210"/>
      <c r="BL55">
        <f t="shared" si="1"/>
        <v>11.9</v>
      </c>
    </row>
    <row r="56" spans="1:64" ht="14" x14ac:dyDescent="0.15">
      <c r="A56" s="207" t="s">
        <v>340</v>
      </c>
      <c r="B56" s="193"/>
      <c r="C56" s="196"/>
      <c r="D56" s="197"/>
      <c r="E56" s="254"/>
      <c r="F56" s="190"/>
      <c r="G56" s="255"/>
      <c r="H56" s="254"/>
      <c r="I56" s="189"/>
      <c r="J56" s="189"/>
      <c r="K56" s="210"/>
      <c r="L56" s="193"/>
      <c r="M56" s="193"/>
      <c r="N56" s="196"/>
      <c r="O56" s="188"/>
      <c r="P56" s="197"/>
      <c r="Q56" s="190"/>
      <c r="R56" s="259"/>
      <c r="S56" s="190"/>
      <c r="T56" s="238"/>
      <c r="U56" s="189"/>
      <c r="V56" s="196"/>
      <c r="W56" s="242"/>
      <c r="X56" s="259"/>
      <c r="Y56" s="242"/>
      <c r="Z56" s="201"/>
      <c r="AA56" s="201"/>
      <c r="AB56" s="191"/>
      <c r="AC56" s="193"/>
      <c r="AD56" s="254"/>
      <c r="AE56" s="210"/>
      <c r="AF56" s="193"/>
      <c r="AG56" s="196"/>
      <c r="AH56" s="197"/>
      <c r="AI56" s="190"/>
      <c r="AJ56" s="190"/>
      <c r="AK56" s="193"/>
      <c r="AL56" s="254"/>
      <c r="AM56" s="1"/>
      <c r="AN56" s="210"/>
      <c r="AO56" s="190"/>
      <c r="AP56" s="1"/>
      <c r="AQ56" s="189">
        <v>11.9</v>
      </c>
      <c r="AR56" s="191"/>
      <c r="AS56" s="193"/>
      <c r="AT56" s="191"/>
      <c r="AU56" s="254"/>
      <c r="AV56" s="193"/>
      <c r="AW56" s="255"/>
      <c r="AX56" s="193"/>
      <c r="AY56" s="193"/>
      <c r="AZ56" s="191"/>
      <c r="BA56" s="190"/>
      <c r="BB56" s="193"/>
      <c r="BC56" s="189"/>
      <c r="BD56" s="196"/>
      <c r="BE56" s="238"/>
      <c r="BF56" s="196"/>
      <c r="BG56" s="197"/>
      <c r="BH56" s="259"/>
      <c r="BI56" s="190"/>
      <c r="BJ56" s="1"/>
      <c r="BK56" s="210"/>
      <c r="BL56">
        <f t="shared" si="1"/>
        <v>11.9</v>
      </c>
    </row>
    <row r="57" spans="1:64" ht="14" x14ac:dyDescent="0.15">
      <c r="A57" s="206"/>
      <c r="B57" s="193"/>
      <c r="C57" s="196"/>
      <c r="D57" s="197"/>
      <c r="E57" s="254"/>
      <c r="F57" s="190"/>
      <c r="G57" s="255"/>
      <c r="H57" s="254"/>
      <c r="I57" s="189"/>
      <c r="J57" s="189"/>
      <c r="K57" s="210"/>
      <c r="L57" s="193"/>
      <c r="M57" s="193"/>
      <c r="N57" s="196"/>
      <c r="O57" s="188"/>
      <c r="P57" s="197"/>
      <c r="Q57" s="190"/>
      <c r="R57" s="259"/>
      <c r="S57" s="190"/>
      <c r="T57" s="238"/>
      <c r="U57" s="189"/>
      <c r="V57" s="196"/>
      <c r="W57" s="242"/>
      <c r="X57" s="259"/>
      <c r="Y57" s="242"/>
      <c r="Z57" s="201"/>
      <c r="AA57" s="201"/>
      <c r="AB57" s="191"/>
      <c r="AC57" s="193"/>
      <c r="AD57" s="254"/>
      <c r="AE57" s="210"/>
      <c r="AF57" s="193"/>
      <c r="AG57" s="196"/>
      <c r="AH57" s="197"/>
      <c r="AI57" s="190"/>
      <c r="AJ57" s="190"/>
      <c r="AK57" s="193"/>
      <c r="AL57" s="254"/>
      <c r="AM57" s="1"/>
      <c r="AN57" s="210"/>
      <c r="AO57" s="190"/>
      <c r="AP57" s="1"/>
      <c r="AQ57" s="189"/>
      <c r="AR57" s="191"/>
      <c r="AS57" s="193"/>
      <c r="AT57" s="191"/>
      <c r="AU57" s="254"/>
      <c r="AV57" s="193"/>
      <c r="AW57" s="255"/>
      <c r="AX57" s="193"/>
      <c r="AY57" s="193"/>
      <c r="AZ57" s="191"/>
      <c r="BA57" s="190"/>
      <c r="BB57" s="193"/>
      <c r="BC57" s="189"/>
      <c r="BD57" s="196"/>
      <c r="BE57" s="238"/>
      <c r="BF57" s="196"/>
      <c r="BG57" s="197"/>
      <c r="BH57" s="259"/>
      <c r="BI57" s="190"/>
      <c r="BJ57" s="1"/>
      <c r="BK57" s="210"/>
      <c r="BL57">
        <f t="shared" si="1"/>
        <v>0</v>
      </c>
    </row>
    <row r="58" spans="1:64" ht="14" x14ac:dyDescent="0.15">
      <c r="A58" s="206" t="s">
        <v>347</v>
      </c>
      <c r="B58" s="193"/>
      <c r="C58" s="196"/>
      <c r="D58" s="197"/>
      <c r="E58" s="254"/>
      <c r="F58" s="190"/>
      <c r="G58" s="255"/>
      <c r="H58" s="254"/>
      <c r="I58" s="189"/>
      <c r="J58" s="189"/>
      <c r="K58" s="210"/>
      <c r="L58" s="193"/>
      <c r="M58" s="193"/>
      <c r="N58" s="196"/>
      <c r="O58" s="188"/>
      <c r="P58" s="197"/>
      <c r="Q58" s="190"/>
      <c r="R58" s="259"/>
      <c r="S58" s="190"/>
      <c r="T58" s="238"/>
      <c r="U58" s="189"/>
      <c r="V58" s="196"/>
      <c r="W58" s="242"/>
      <c r="X58" s="259"/>
      <c r="Y58" s="242"/>
      <c r="Z58" s="201"/>
      <c r="AA58" s="201"/>
      <c r="AB58" s="191"/>
      <c r="AC58" s="193"/>
      <c r="AD58" s="254"/>
      <c r="AE58" s="210"/>
      <c r="AF58" s="193"/>
      <c r="AG58" s="196"/>
      <c r="AH58" s="197"/>
      <c r="AI58" s="190"/>
      <c r="AJ58" s="190"/>
      <c r="AK58" s="193"/>
      <c r="AL58" s="254"/>
      <c r="AM58" s="1"/>
      <c r="AN58" s="210"/>
      <c r="AO58" s="190"/>
      <c r="AP58" s="1"/>
      <c r="AQ58" s="189"/>
      <c r="AR58" s="191"/>
      <c r="AS58" s="193"/>
      <c r="AT58" s="191"/>
      <c r="AU58" s="254"/>
      <c r="AV58" s="193"/>
      <c r="AW58" s="255"/>
      <c r="AX58" s="193"/>
      <c r="AY58" s="193"/>
      <c r="AZ58" s="191"/>
      <c r="BA58" s="190"/>
      <c r="BB58" s="193"/>
      <c r="BC58" s="189"/>
      <c r="BD58" s="196"/>
      <c r="BE58" s="238"/>
      <c r="BF58" s="196"/>
      <c r="BG58" s="197"/>
      <c r="BH58" s="259"/>
      <c r="BI58" s="190"/>
      <c r="BJ58" s="1"/>
      <c r="BK58" s="210"/>
      <c r="BL58">
        <f t="shared" si="1"/>
        <v>0</v>
      </c>
    </row>
    <row r="59" spans="1:64" ht="14" x14ac:dyDescent="0.15">
      <c r="A59" s="207" t="s">
        <v>361</v>
      </c>
      <c r="B59" s="193">
        <v>12.4</v>
      </c>
      <c r="C59" s="196"/>
      <c r="D59" s="197"/>
      <c r="E59" s="254"/>
      <c r="F59" s="190"/>
      <c r="G59" s="255"/>
      <c r="H59" s="254"/>
      <c r="I59" s="189"/>
      <c r="J59" s="189"/>
      <c r="K59" s="210"/>
      <c r="L59" s="193"/>
      <c r="M59" s="193"/>
      <c r="N59" s="196"/>
      <c r="O59" s="188"/>
      <c r="P59" s="197"/>
      <c r="Q59" s="190"/>
      <c r="R59" s="259"/>
      <c r="S59" s="190"/>
      <c r="T59" s="238"/>
      <c r="U59" s="189"/>
      <c r="V59" s="196"/>
      <c r="W59" s="242"/>
      <c r="X59" s="259"/>
      <c r="Y59" s="242"/>
      <c r="Z59" s="201"/>
      <c r="AA59" s="201"/>
      <c r="AB59" s="191"/>
      <c r="AC59" s="193"/>
      <c r="AD59" s="254"/>
      <c r="AE59" s="210">
        <v>7.3</v>
      </c>
      <c r="AF59" s="193"/>
      <c r="AG59" s="196"/>
      <c r="AH59" s="197"/>
      <c r="AI59" s="190"/>
      <c r="AJ59" s="190"/>
      <c r="AK59" s="193"/>
      <c r="AL59" s="254"/>
      <c r="AM59" s="1"/>
      <c r="AN59" s="210"/>
      <c r="AO59" s="190"/>
      <c r="AP59" s="1"/>
      <c r="AQ59" s="189"/>
      <c r="AR59" s="191"/>
      <c r="AS59" s="193"/>
      <c r="AT59" s="191"/>
      <c r="AU59" s="254"/>
      <c r="AV59" s="193"/>
      <c r="AW59" s="255"/>
      <c r="AX59" s="193"/>
      <c r="AY59" s="193"/>
      <c r="AZ59" s="191">
        <v>11.6</v>
      </c>
      <c r="BA59" s="190"/>
      <c r="BB59" s="193"/>
      <c r="BC59" s="189"/>
      <c r="BD59" s="196"/>
      <c r="BE59" s="238"/>
      <c r="BF59" s="196"/>
      <c r="BG59" s="197"/>
      <c r="BH59" s="259"/>
      <c r="BI59" s="190"/>
      <c r="BJ59" s="1"/>
      <c r="BK59" s="210"/>
      <c r="BL59">
        <f t="shared" si="1"/>
        <v>31.299999999999997</v>
      </c>
    </row>
    <row r="60" spans="1:64" ht="14" x14ac:dyDescent="0.15">
      <c r="A60" s="207" t="s">
        <v>354</v>
      </c>
      <c r="B60" s="193"/>
      <c r="C60" s="196"/>
      <c r="D60" s="197"/>
      <c r="E60" s="254"/>
      <c r="F60" s="190"/>
      <c r="G60" s="255"/>
      <c r="H60" s="254"/>
      <c r="I60" s="189"/>
      <c r="J60" s="189"/>
      <c r="K60" s="210"/>
      <c r="L60" s="193"/>
      <c r="M60" s="193"/>
      <c r="N60" s="196"/>
      <c r="O60" s="188"/>
      <c r="P60" s="197"/>
      <c r="Q60" s="190"/>
      <c r="R60" s="259"/>
      <c r="S60" s="190"/>
      <c r="T60" s="238"/>
      <c r="U60" s="189"/>
      <c r="V60" s="196"/>
      <c r="W60" s="242"/>
      <c r="X60" s="259"/>
      <c r="Y60" s="242"/>
      <c r="Z60" s="201"/>
      <c r="AA60" s="201"/>
      <c r="AB60" s="191"/>
      <c r="AC60" s="193"/>
      <c r="AD60" s="254"/>
      <c r="AE60" s="210"/>
      <c r="AF60" s="193">
        <v>1.8</v>
      </c>
      <c r="AG60" s="196"/>
      <c r="AH60" s="197"/>
      <c r="AI60" s="190"/>
      <c r="AJ60" s="190"/>
      <c r="AK60" s="193"/>
      <c r="AL60" s="254"/>
      <c r="AM60" s="1"/>
      <c r="AN60" s="210"/>
      <c r="AO60" s="190"/>
      <c r="AP60" s="1"/>
      <c r="AQ60" s="189"/>
      <c r="AR60" s="191"/>
      <c r="AS60" s="193"/>
      <c r="AT60" s="191"/>
      <c r="AU60" s="254"/>
      <c r="AV60" s="193"/>
      <c r="AW60" s="255"/>
      <c r="AX60" s="193"/>
      <c r="AY60" s="193"/>
      <c r="AZ60" s="191"/>
      <c r="BA60" s="190"/>
      <c r="BB60" s="193"/>
      <c r="BC60" s="189"/>
      <c r="BD60" s="196"/>
      <c r="BE60" s="238"/>
      <c r="BF60" s="196"/>
      <c r="BG60" s="197"/>
      <c r="BH60" s="259"/>
      <c r="BI60" s="190"/>
      <c r="BJ60" s="1"/>
      <c r="BK60" s="210"/>
      <c r="BL60">
        <f t="shared" si="1"/>
        <v>1.8</v>
      </c>
    </row>
    <row r="61" spans="1:64" ht="14" x14ac:dyDescent="0.15">
      <c r="A61" s="207" t="s">
        <v>466</v>
      </c>
      <c r="B61" s="193">
        <v>37.200000000000003</v>
      </c>
      <c r="C61" s="196"/>
      <c r="D61" s="197"/>
      <c r="E61" s="254"/>
      <c r="F61" s="190"/>
      <c r="G61" s="255"/>
      <c r="H61" s="254"/>
      <c r="I61" s="189"/>
      <c r="J61" s="189"/>
      <c r="K61" s="210"/>
      <c r="L61" s="193"/>
      <c r="M61" s="193"/>
      <c r="N61" s="196"/>
      <c r="O61" s="188"/>
      <c r="P61" s="197"/>
      <c r="Q61" s="190"/>
      <c r="R61" s="259"/>
      <c r="S61" s="190"/>
      <c r="T61" s="238"/>
      <c r="U61" s="189"/>
      <c r="V61" s="196"/>
      <c r="W61" s="242"/>
      <c r="X61" s="259"/>
      <c r="Y61" s="242"/>
      <c r="Z61" s="201"/>
      <c r="AA61" s="201"/>
      <c r="AB61" s="191"/>
      <c r="AC61" s="193"/>
      <c r="AD61" s="254"/>
      <c r="AE61" s="210"/>
      <c r="AF61" s="193"/>
      <c r="AG61" s="196"/>
      <c r="AH61" s="197"/>
      <c r="AI61" s="190"/>
      <c r="AJ61" s="190"/>
      <c r="AK61" s="193"/>
      <c r="AL61" s="254"/>
      <c r="AM61" s="1"/>
      <c r="AN61" s="210"/>
      <c r="AO61" s="190"/>
      <c r="AP61" s="1"/>
      <c r="AQ61" s="189"/>
      <c r="AR61" s="191"/>
      <c r="AS61" s="193"/>
      <c r="AT61" s="191"/>
      <c r="AU61" s="254"/>
      <c r="AV61" s="193"/>
      <c r="AW61" s="255"/>
      <c r="AX61" s="193"/>
      <c r="AY61" s="193"/>
      <c r="AZ61" s="191"/>
      <c r="BA61" s="190"/>
      <c r="BB61" s="193"/>
      <c r="BC61" s="189"/>
      <c r="BD61" s="196"/>
      <c r="BE61" s="238"/>
      <c r="BF61" s="196"/>
      <c r="BG61" s="197"/>
      <c r="BH61" s="259"/>
      <c r="BI61" s="190"/>
      <c r="BJ61" s="1"/>
      <c r="BK61" s="210"/>
      <c r="BL61">
        <f t="shared" si="1"/>
        <v>37.200000000000003</v>
      </c>
    </row>
    <row r="62" spans="1:64" ht="14" x14ac:dyDescent="0.15">
      <c r="A62" s="207" t="s">
        <v>348</v>
      </c>
      <c r="B62" s="193"/>
      <c r="C62" s="196"/>
      <c r="D62" s="197"/>
      <c r="E62" s="254"/>
      <c r="F62" s="190"/>
      <c r="G62" s="255"/>
      <c r="H62" s="254"/>
      <c r="I62" s="189"/>
      <c r="J62" s="189"/>
      <c r="K62" s="210"/>
      <c r="L62" s="193"/>
      <c r="M62" s="193"/>
      <c r="N62" s="196"/>
      <c r="O62" s="188"/>
      <c r="P62" s="197"/>
      <c r="Q62" s="190"/>
      <c r="R62" s="259"/>
      <c r="S62" s="190"/>
      <c r="T62" s="238"/>
      <c r="U62" s="189"/>
      <c r="V62" s="196"/>
      <c r="W62" s="242"/>
      <c r="X62" s="259"/>
      <c r="Y62" s="242"/>
      <c r="Z62" s="201"/>
      <c r="AA62" s="201"/>
      <c r="AB62" s="191"/>
      <c r="AC62" s="193"/>
      <c r="AD62" s="254"/>
      <c r="AE62" s="210"/>
      <c r="AF62" s="193"/>
      <c r="AG62" s="196"/>
      <c r="AH62" s="197"/>
      <c r="AI62" s="190"/>
      <c r="AJ62" s="190"/>
      <c r="AK62" s="193"/>
      <c r="AL62" s="254"/>
      <c r="AM62" s="1"/>
      <c r="AN62" s="210"/>
      <c r="AO62" s="190"/>
      <c r="AP62" s="1"/>
      <c r="AQ62" s="189"/>
      <c r="AR62" s="191"/>
      <c r="AS62" s="193"/>
      <c r="AT62" s="191"/>
      <c r="AU62" s="254"/>
      <c r="AV62" s="193"/>
      <c r="AW62" s="255"/>
      <c r="AX62" s="193"/>
      <c r="AY62" s="193"/>
      <c r="AZ62" s="191">
        <v>9.9</v>
      </c>
      <c r="BA62" s="190"/>
      <c r="BB62" s="193"/>
      <c r="BC62" s="189"/>
      <c r="BD62" s="196"/>
      <c r="BE62" s="238"/>
      <c r="BF62" s="196"/>
      <c r="BG62" s="197"/>
      <c r="BH62" s="259"/>
      <c r="BI62" s="190"/>
      <c r="BJ62" s="1"/>
      <c r="BK62" s="210"/>
      <c r="BL62">
        <f t="shared" si="1"/>
        <v>9.9</v>
      </c>
    </row>
    <row r="63" spans="1:64" ht="14" x14ac:dyDescent="0.15">
      <c r="A63" s="207" t="s">
        <v>349</v>
      </c>
      <c r="B63" s="193">
        <v>124</v>
      </c>
      <c r="C63" s="196"/>
      <c r="D63" s="197"/>
      <c r="E63" s="254"/>
      <c r="F63" s="190"/>
      <c r="G63" s="255"/>
      <c r="H63" s="254"/>
      <c r="I63" s="189"/>
      <c r="J63" s="189"/>
      <c r="K63" s="210"/>
      <c r="L63" s="193"/>
      <c r="M63" s="193"/>
      <c r="N63" s="196"/>
      <c r="O63" s="188"/>
      <c r="P63" s="197"/>
      <c r="Q63" s="190"/>
      <c r="R63" s="259"/>
      <c r="S63" s="190"/>
      <c r="T63" s="238"/>
      <c r="U63" s="189"/>
      <c r="V63" s="196"/>
      <c r="W63" s="242"/>
      <c r="X63" s="259"/>
      <c r="Y63" s="242"/>
      <c r="Z63" s="201"/>
      <c r="AA63" s="201"/>
      <c r="AB63" s="191"/>
      <c r="AC63" s="193"/>
      <c r="AD63" s="254"/>
      <c r="AE63" s="210"/>
      <c r="AF63" s="193"/>
      <c r="AG63" s="196"/>
      <c r="AH63" s="197"/>
      <c r="AI63" s="190"/>
      <c r="AJ63" s="190"/>
      <c r="AK63" s="193"/>
      <c r="AL63" s="254"/>
      <c r="AM63" s="1"/>
      <c r="AN63" s="210"/>
      <c r="AO63" s="190"/>
      <c r="AP63" s="1"/>
      <c r="AQ63" s="189"/>
      <c r="AR63" s="191"/>
      <c r="AS63" s="193"/>
      <c r="AT63" s="191"/>
      <c r="AU63" s="254"/>
      <c r="AV63" s="193"/>
      <c r="AW63" s="255"/>
      <c r="AX63" s="193"/>
      <c r="AY63" s="193"/>
      <c r="AZ63" s="191"/>
      <c r="BA63" s="190"/>
      <c r="BB63" s="193"/>
      <c r="BC63" s="189"/>
      <c r="BD63" s="196"/>
      <c r="BE63" s="238"/>
      <c r="BF63" s="196"/>
      <c r="BG63" s="197"/>
      <c r="BH63" s="259"/>
      <c r="BI63" s="190"/>
      <c r="BJ63" s="1"/>
      <c r="BK63" s="210"/>
      <c r="BL63">
        <f t="shared" si="1"/>
        <v>124</v>
      </c>
    </row>
    <row r="64" spans="1:64" ht="14" x14ac:dyDescent="0.15">
      <c r="A64" s="207" t="s">
        <v>355</v>
      </c>
      <c r="B64" s="193"/>
      <c r="C64" s="196"/>
      <c r="D64" s="197"/>
      <c r="E64" s="254"/>
      <c r="F64" s="190"/>
      <c r="G64" s="255"/>
      <c r="H64" s="254"/>
      <c r="I64" s="189"/>
      <c r="J64" s="189"/>
      <c r="K64" s="210"/>
      <c r="L64" s="193"/>
      <c r="M64" s="193"/>
      <c r="N64" s="196"/>
      <c r="O64" s="188"/>
      <c r="P64" s="197"/>
      <c r="Q64" s="190"/>
      <c r="R64" s="259"/>
      <c r="S64" s="190"/>
      <c r="T64" s="238"/>
      <c r="U64" s="189"/>
      <c r="V64" s="196"/>
      <c r="W64" s="242"/>
      <c r="X64" s="259"/>
      <c r="Y64" s="242"/>
      <c r="Z64" s="201"/>
      <c r="AA64" s="201"/>
      <c r="AB64" s="191"/>
      <c r="AC64" s="193"/>
      <c r="AD64" s="254"/>
      <c r="AE64" s="210"/>
      <c r="AF64" s="193"/>
      <c r="AG64" s="196"/>
      <c r="AH64" s="197"/>
      <c r="AI64" s="190"/>
      <c r="AJ64" s="190"/>
      <c r="AK64" s="193"/>
      <c r="AL64" s="254"/>
      <c r="AM64" s="1"/>
      <c r="AN64" s="210"/>
      <c r="AO64" s="190"/>
      <c r="AP64" s="1"/>
      <c r="AQ64" s="189"/>
      <c r="AR64" s="191"/>
      <c r="AS64" s="193"/>
      <c r="AT64" s="191"/>
      <c r="AU64" s="254"/>
      <c r="AV64" s="193"/>
      <c r="AW64" s="255"/>
      <c r="AX64" s="193"/>
      <c r="AY64" s="193"/>
      <c r="AZ64" s="191"/>
      <c r="BA64" s="190"/>
      <c r="BB64" s="193"/>
      <c r="BC64" s="189"/>
      <c r="BD64" s="196"/>
      <c r="BE64" s="238"/>
      <c r="BF64" s="196"/>
      <c r="BG64" s="197"/>
      <c r="BH64" s="259"/>
      <c r="BI64" s="190">
        <v>50.8</v>
      </c>
      <c r="BJ64" s="1"/>
      <c r="BK64" s="210"/>
      <c r="BL64">
        <f t="shared" si="1"/>
        <v>50.8</v>
      </c>
    </row>
    <row r="65" spans="1:64" ht="14" x14ac:dyDescent="0.15">
      <c r="A65" s="207" t="s">
        <v>350</v>
      </c>
      <c r="B65" s="193">
        <v>99.2</v>
      </c>
      <c r="C65" s="196"/>
      <c r="D65" s="197"/>
      <c r="E65" s="254"/>
      <c r="F65" s="190"/>
      <c r="G65" s="255"/>
      <c r="H65" s="254"/>
      <c r="I65" s="189"/>
      <c r="J65" s="189"/>
      <c r="K65" s="210"/>
      <c r="L65" s="193"/>
      <c r="M65" s="193"/>
      <c r="N65" s="196"/>
      <c r="O65" s="188"/>
      <c r="P65" s="197"/>
      <c r="Q65" s="190"/>
      <c r="R65" s="259"/>
      <c r="S65" s="190"/>
      <c r="T65" s="238"/>
      <c r="U65" s="189"/>
      <c r="V65" s="196"/>
      <c r="W65" s="242"/>
      <c r="X65" s="259"/>
      <c r="Y65" s="242"/>
      <c r="Z65" s="201"/>
      <c r="AA65" s="201"/>
      <c r="AB65" s="191"/>
      <c r="AC65" s="193"/>
      <c r="AD65" s="254"/>
      <c r="AE65" s="210"/>
      <c r="AF65" s="193"/>
      <c r="AG65" s="196"/>
      <c r="AH65" s="197"/>
      <c r="AI65" s="190"/>
      <c r="AJ65" s="190"/>
      <c r="AK65" s="193"/>
      <c r="AL65" s="254"/>
      <c r="AM65" s="1"/>
      <c r="AN65" s="210"/>
      <c r="AO65" s="190"/>
      <c r="AP65" s="1"/>
      <c r="AQ65" s="189"/>
      <c r="AR65" s="191"/>
      <c r="AS65" s="193"/>
      <c r="AT65" s="191"/>
      <c r="AU65" s="254"/>
      <c r="AV65" s="193"/>
      <c r="AW65" s="255"/>
      <c r="AX65" s="193"/>
      <c r="AY65" s="193"/>
      <c r="AZ65" s="191"/>
      <c r="BA65" s="190"/>
      <c r="BB65" s="193"/>
      <c r="BC65" s="189"/>
      <c r="BD65" s="196"/>
      <c r="BE65" s="238"/>
      <c r="BF65" s="196"/>
      <c r="BG65" s="197"/>
      <c r="BH65" s="259"/>
      <c r="BI65" s="190"/>
      <c r="BJ65" s="1"/>
      <c r="BK65" s="210"/>
      <c r="BL65">
        <f t="shared" si="1"/>
        <v>99.2</v>
      </c>
    </row>
    <row r="66" spans="1:64" ht="14" x14ac:dyDescent="0.15">
      <c r="A66" s="207" t="s">
        <v>351</v>
      </c>
      <c r="B66" s="193"/>
      <c r="C66" s="196"/>
      <c r="D66" s="197"/>
      <c r="E66" s="254"/>
      <c r="F66" s="190"/>
      <c r="G66" s="255"/>
      <c r="H66" s="254"/>
      <c r="I66" s="189"/>
      <c r="J66" s="189"/>
      <c r="K66" s="210"/>
      <c r="L66" s="193"/>
      <c r="M66" s="193"/>
      <c r="N66" s="196"/>
      <c r="O66" s="188"/>
      <c r="P66" s="197"/>
      <c r="Q66" s="190"/>
      <c r="R66" s="259"/>
      <c r="S66" s="190"/>
      <c r="T66" s="238"/>
      <c r="U66" s="189"/>
      <c r="V66" s="196"/>
      <c r="W66" s="242"/>
      <c r="X66" s="259"/>
      <c r="Y66" s="242"/>
      <c r="Z66" s="201"/>
      <c r="AA66" s="201"/>
      <c r="AB66" s="191"/>
      <c r="AC66" s="193"/>
      <c r="AD66" s="254"/>
      <c r="AE66" s="210"/>
      <c r="AF66" s="193"/>
      <c r="AG66" s="196"/>
      <c r="AH66" s="197"/>
      <c r="AI66" s="190"/>
      <c r="AJ66" s="190"/>
      <c r="AK66" s="193"/>
      <c r="AL66" s="254"/>
      <c r="AM66" s="1"/>
      <c r="AN66" s="210"/>
      <c r="AO66" s="190"/>
      <c r="AP66" s="1"/>
      <c r="AQ66" s="189">
        <v>15.4</v>
      </c>
      <c r="AR66" s="191"/>
      <c r="AS66" s="193"/>
      <c r="AT66" s="191"/>
      <c r="AU66" s="254"/>
      <c r="AV66" s="193"/>
      <c r="AW66" s="255"/>
      <c r="AX66" s="193"/>
      <c r="AY66" s="193"/>
      <c r="AZ66" s="191"/>
      <c r="BA66" s="190"/>
      <c r="BB66" s="193"/>
      <c r="BC66" s="189"/>
      <c r="BD66" s="196"/>
      <c r="BE66" s="238"/>
      <c r="BF66" s="196"/>
      <c r="BG66" s="197"/>
      <c r="BH66" s="259"/>
      <c r="BI66" s="190"/>
      <c r="BJ66" s="1">
        <v>26.4</v>
      </c>
      <c r="BK66" s="210"/>
      <c r="BL66">
        <f t="shared" si="1"/>
        <v>41.8</v>
      </c>
    </row>
    <row r="67" spans="1:64" ht="14" x14ac:dyDescent="0.15">
      <c r="A67" s="207" t="s">
        <v>352</v>
      </c>
      <c r="B67" s="193"/>
      <c r="C67" s="196"/>
      <c r="D67" s="197"/>
      <c r="E67" s="254"/>
      <c r="F67" s="190"/>
      <c r="G67" s="255"/>
      <c r="H67" s="254"/>
      <c r="I67" s="189"/>
      <c r="J67" s="189"/>
      <c r="K67" s="210"/>
      <c r="L67" s="193"/>
      <c r="M67" s="193"/>
      <c r="N67" s="196"/>
      <c r="O67" s="188"/>
      <c r="P67" s="197"/>
      <c r="Q67" s="190"/>
      <c r="R67" s="259"/>
      <c r="S67" s="190"/>
      <c r="T67" s="238"/>
      <c r="U67" s="189"/>
      <c r="V67" s="196"/>
      <c r="W67" s="242"/>
      <c r="X67" s="259"/>
      <c r="Y67" s="242"/>
      <c r="Z67" s="201"/>
      <c r="AA67" s="201"/>
      <c r="AB67" s="191"/>
      <c r="AC67" s="193"/>
      <c r="AD67" s="254"/>
      <c r="AE67" s="210"/>
      <c r="AF67" s="193"/>
      <c r="AG67" s="196">
        <v>343.2</v>
      </c>
      <c r="AH67" s="197"/>
      <c r="AI67" s="190"/>
      <c r="AJ67" s="190"/>
      <c r="AK67" s="193"/>
      <c r="AL67" s="254"/>
      <c r="AM67" s="1">
        <v>171.6</v>
      </c>
      <c r="AN67" s="210"/>
      <c r="AO67" s="190"/>
      <c r="AP67" s="1"/>
      <c r="AQ67" s="189"/>
      <c r="AR67" s="191"/>
      <c r="AS67" s="193"/>
      <c r="AT67" s="191"/>
      <c r="AU67" s="254"/>
      <c r="AV67" s="193"/>
      <c r="AW67" s="255"/>
      <c r="AX67" s="193"/>
      <c r="AY67" s="193"/>
      <c r="AZ67" s="191"/>
      <c r="BA67" s="190"/>
      <c r="BB67" s="193"/>
      <c r="BC67" s="189"/>
      <c r="BD67" s="196"/>
      <c r="BE67" s="238"/>
      <c r="BF67" s="196"/>
      <c r="BG67" s="197"/>
      <c r="BH67" s="259"/>
      <c r="BI67" s="190"/>
      <c r="BJ67" s="1"/>
      <c r="BK67" s="210"/>
      <c r="BL67">
        <f t="shared" si="1"/>
        <v>514.79999999999995</v>
      </c>
    </row>
    <row r="68" spans="1:64" ht="14" x14ac:dyDescent="0.15">
      <c r="A68" s="207" t="s">
        <v>473</v>
      </c>
      <c r="B68" s="193"/>
      <c r="C68" s="196"/>
      <c r="D68" s="197"/>
      <c r="E68" s="254"/>
      <c r="F68" s="190"/>
      <c r="G68" s="255"/>
      <c r="H68" s="254"/>
      <c r="I68" s="189"/>
      <c r="J68" s="189"/>
      <c r="K68" s="210"/>
      <c r="L68" s="193"/>
      <c r="M68" s="193"/>
      <c r="N68" s="196"/>
      <c r="O68" s="188"/>
      <c r="P68" s="197"/>
      <c r="Q68" s="190"/>
      <c r="R68" s="259"/>
      <c r="S68" s="190"/>
      <c r="T68" s="238"/>
      <c r="U68" s="189"/>
      <c r="V68" s="196"/>
      <c r="W68" s="242"/>
      <c r="X68" s="259"/>
      <c r="Y68" s="242"/>
      <c r="Z68" s="201"/>
      <c r="AA68" s="201"/>
      <c r="AB68" s="191"/>
      <c r="AC68" s="193"/>
      <c r="AD68" s="254"/>
      <c r="AE68" s="210"/>
      <c r="AF68" s="193"/>
      <c r="AG68" s="196">
        <v>26.4</v>
      </c>
      <c r="AH68" s="197"/>
      <c r="AI68" s="190"/>
      <c r="AJ68" s="190"/>
      <c r="AK68" s="193"/>
      <c r="AL68" s="254"/>
      <c r="AM68" s="1"/>
      <c r="AN68" s="210"/>
      <c r="AO68" s="190"/>
      <c r="AP68" s="1"/>
      <c r="AQ68" s="189"/>
      <c r="AR68" s="191"/>
      <c r="AS68" s="193"/>
      <c r="AT68" s="191"/>
      <c r="AU68" s="254"/>
      <c r="AV68" s="193"/>
      <c r="AW68" s="255"/>
      <c r="AX68" s="193"/>
      <c r="AY68" s="193"/>
      <c r="AZ68" s="191"/>
      <c r="BA68" s="190"/>
      <c r="BB68" s="193"/>
      <c r="BC68" s="189"/>
      <c r="BD68" s="196"/>
      <c r="BE68" s="238"/>
      <c r="BF68" s="196"/>
      <c r="BG68" s="197"/>
      <c r="BH68" s="259"/>
      <c r="BI68" s="190"/>
      <c r="BJ68" s="1"/>
      <c r="BK68" s="210"/>
      <c r="BL68">
        <f t="shared" si="1"/>
        <v>26.4</v>
      </c>
    </row>
    <row r="69" spans="1:64" ht="14" x14ac:dyDescent="0.15">
      <c r="A69" s="207" t="s">
        <v>353</v>
      </c>
      <c r="B69" s="193"/>
      <c r="C69" s="196"/>
      <c r="D69" s="197"/>
      <c r="E69" s="254"/>
      <c r="F69" s="190"/>
      <c r="G69" s="255"/>
      <c r="H69" s="254"/>
      <c r="I69" s="189"/>
      <c r="J69" s="189"/>
      <c r="K69" s="210"/>
      <c r="L69" s="193"/>
      <c r="M69" s="193"/>
      <c r="N69" s="196"/>
      <c r="O69" s="188"/>
      <c r="P69" s="197"/>
      <c r="Q69" s="190"/>
      <c r="R69" s="259"/>
      <c r="S69" s="190"/>
      <c r="T69" s="238"/>
      <c r="U69" s="189"/>
      <c r="V69" s="196"/>
      <c r="W69" s="242"/>
      <c r="X69" s="259"/>
      <c r="Y69" s="242"/>
      <c r="Z69" s="201"/>
      <c r="AA69" s="201"/>
      <c r="AB69" s="191"/>
      <c r="AC69" s="193"/>
      <c r="AD69" s="254"/>
      <c r="AE69" s="210"/>
      <c r="AF69" s="193"/>
      <c r="AG69" s="196"/>
      <c r="AH69" s="197"/>
      <c r="AI69" s="190"/>
      <c r="AJ69" s="190"/>
      <c r="AK69" s="193"/>
      <c r="AL69" s="254"/>
      <c r="AM69" s="1"/>
      <c r="AN69" s="210"/>
      <c r="AO69" s="190"/>
      <c r="AP69" s="1"/>
      <c r="AQ69" s="189"/>
      <c r="AR69" s="191"/>
      <c r="AS69" s="193"/>
      <c r="AT69" s="191"/>
      <c r="AU69" s="254"/>
      <c r="AV69" s="193"/>
      <c r="AW69" s="255"/>
      <c r="AX69" s="193"/>
      <c r="AY69" s="193"/>
      <c r="AZ69" s="191">
        <v>495</v>
      </c>
      <c r="BA69" s="190"/>
      <c r="BB69" s="193"/>
      <c r="BC69" s="189"/>
      <c r="BD69" s="196"/>
      <c r="BE69" s="238"/>
      <c r="BF69" s="196"/>
      <c r="BG69" s="197"/>
      <c r="BH69" s="259"/>
      <c r="BI69" s="190"/>
      <c r="BJ69" s="1"/>
      <c r="BK69" s="210"/>
      <c r="BL69">
        <f t="shared" si="1"/>
        <v>495</v>
      </c>
    </row>
    <row r="70" spans="1:64" ht="14" x14ac:dyDescent="0.15">
      <c r="A70" s="207" t="s">
        <v>362</v>
      </c>
      <c r="B70" s="193">
        <v>124</v>
      </c>
      <c r="C70" s="196"/>
      <c r="D70" s="197"/>
      <c r="E70" s="254"/>
      <c r="F70" s="190"/>
      <c r="G70" s="255"/>
      <c r="H70" s="254"/>
      <c r="I70" s="189"/>
      <c r="J70" s="189"/>
      <c r="K70" s="210"/>
      <c r="L70" s="193"/>
      <c r="M70" s="193"/>
      <c r="N70" s="196"/>
      <c r="O70" s="188"/>
      <c r="P70" s="197"/>
      <c r="Q70" s="190"/>
      <c r="R70" s="259"/>
      <c r="S70" s="190"/>
      <c r="T70" s="238"/>
      <c r="U70" s="189"/>
      <c r="V70" s="196"/>
      <c r="W70" s="242"/>
      <c r="X70" s="259"/>
      <c r="Y70" s="242"/>
      <c r="Z70" s="201"/>
      <c r="AA70" s="201"/>
      <c r="AB70" s="191"/>
      <c r="AC70" s="193"/>
      <c r="AD70" s="254"/>
      <c r="AE70" s="210"/>
      <c r="AF70" s="193"/>
      <c r="AG70" s="196"/>
      <c r="AH70" s="197"/>
      <c r="AI70" s="190"/>
      <c r="AJ70" s="190"/>
      <c r="AK70" s="193"/>
      <c r="AL70" s="254"/>
      <c r="AM70" s="1"/>
      <c r="AN70" s="210"/>
      <c r="AO70" s="190"/>
      <c r="AP70" s="1"/>
      <c r="AQ70" s="189"/>
      <c r="AR70" s="191"/>
      <c r="AS70" s="193"/>
      <c r="AT70" s="191"/>
      <c r="AU70" s="254"/>
      <c r="AV70" s="193"/>
      <c r="AW70" s="255"/>
      <c r="AX70" s="193"/>
      <c r="AY70" s="193"/>
      <c r="AZ70" s="191"/>
      <c r="BA70" s="190"/>
      <c r="BB70" s="193"/>
      <c r="BC70" s="189"/>
      <c r="BD70" s="196"/>
      <c r="BE70" s="238"/>
      <c r="BF70" s="196"/>
      <c r="BG70" s="197"/>
      <c r="BH70" s="259"/>
      <c r="BI70" s="190"/>
      <c r="BJ70" s="1"/>
      <c r="BK70" s="210"/>
      <c r="BL70">
        <f t="shared" si="1"/>
        <v>124</v>
      </c>
    </row>
    <row r="71" spans="1:64" ht="14" x14ac:dyDescent="0.15">
      <c r="A71" s="207" t="s">
        <v>357</v>
      </c>
      <c r="B71" s="193"/>
      <c r="C71" s="196"/>
      <c r="D71" s="197"/>
      <c r="E71" s="254"/>
      <c r="F71" s="190"/>
      <c r="G71" s="255"/>
      <c r="H71" s="254"/>
      <c r="I71" s="189"/>
      <c r="J71" s="189"/>
      <c r="K71" s="210"/>
      <c r="L71" s="193"/>
      <c r="M71" s="193"/>
      <c r="N71" s="196"/>
      <c r="O71" s="188"/>
      <c r="P71" s="197"/>
      <c r="Q71" s="190"/>
      <c r="R71" s="259"/>
      <c r="S71" s="190"/>
      <c r="T71" s="238"/>
      <c r="U71" s="189"/>
      <c r="V71" s="196"/>
      <c r="W71" s="242"/>
      <c r="X71" s="259"/>
      <c r="Y71" s="242"/>
      <c r="Z71" s="201"/>
      <c r="AA71" s="201"/>
      <c r="AB71" s="191"/>
      <c r="AC71" s="193"/>
      <c r="AD71" s="254"/>
      <c r="AE71" s="210"/>
      <c r="AF71" s="193">
        <v>7.2</v>
      </c>
      <c r="AG71" s="196"/>
      <c r="AH71" s="197"/>
      <c r="AI71" s="190"/>
      <c r="AJ71" s="190"/>
      <c r="AK71" s="193"/>
      <c r="AL71" s="254"/>
      <c r="AM71" s="1"/>
      <c r="AN71" s="210"/>
      <c r="AO71" s="190"/>
      <c r="AP71" s="1"/>
      <c r="AQ71" s="189"/>
      <c r="AR71" s="191"/>
      <c r="AS71" s="193"/>
      <c r="AT71" s="191"/>
      <c r="AU71" s="254"/>
      <c r="AV71" s="193"/>
      <c r="AW71" s="255"/>
      <c r="AX71" s="193"/>
      <c r="AY71" s="193"/>
      <c r="AZ71" s="191"/>
      <c r="BA71" s="190"/>
      <c r="BB71" s="193"/>
      <c r="BC71" s="189"/>
      <c r="BD71" s="196"/>
      <c r="BE71" s="238"/>
      <c r="BF71" s="196"/>
      <c r="BG71" s="197"/>
      <c r="BH71" s="259"/>
      <c r="BI71" s="190"/>
      <c r="BJ71" s="1"/>
      <c r="BK71" s="210"/>
      <c r="BL71">
        <f t="shared" si="1"/>
        <v>7.2</v>
      </c>
    </row>
    <row r="72" spans="1:64" ht="14" x14ac:dyDescent="0.15">
      <c r="A72" s="207" t="s">
        <v>358</v>
      </c>
      <c r="B72" s="193"/>
      <c r="C72" s="196"/>
      <c r="D72" s="197"/>
      <c r="E72" s="254"/>
      <c r="F72" s="190"/>
      <c r="G72" s="255"/>
      <c r="H72" s="254"/>
      <c r="I72" s="189"/>
      <c r="J72" s="189"/>
      <c r="K72" s="210"/>
      <c r="L72" s="193"/>
      <c r="M72" s="193"/>
      <c r="N72" s="196"/>
      <c r="O72" s="188"/>
      <c r="P72" s="197"/>
      <c r="Q72" s="190"/>
      <c r="R72" s="259"/>
      <c r="S72" s="190"/>
      <c r="T72" s="238"/>
      <c r="U72" s="189"/>
      <c r="V72" s="196"/>
      <c r="W72" s="242"/>
      <c r="X72" s="259"/>
      <c r="Y72" s="242"/>
      <c r="Z72" s="201"/>
      <c r="AA72" s="201"/>
      <c r="AB72" s="191"/>
      <c r="AC72" s="193"/>
      <c r="AD72" s="254"/>
      <c r="AE72" s="210"/>
      <c r="AF72" s="193">
        <v>18</v>
      </c>
      <c r="AG72" s="196"/>
      <c r="AH72" s="197"/>
      <c r="AI72" s="190"/>
      <c r="AJ72" s="190"/>
      <c r="AK72" s="193"/>
      <c r="AL72" s="254"/>
      <c r="AM72" s="1"/>
      <c r="AN72" s="210"/>
      <c r="AO72" s="190"/>
      <c r="AP72" s="1"/>
      <c r="AQ72" s="189"/>
      <c r="AR72" s="191"/>
      <c r="AS72" s="193"/>
      <c r="AT72" s="191"/>
      <c r="AU72" s="254"/>
      <c r="AV72" s="193"/>
      <c r="AW72" s="255"/>
      <c r="AX72" s="193"/>
      <c r="AY72" s="193"/>
      <c r="AZ72" s="191"/>
      <c r="BA72" s="190"/>
      <c r="BB72" s="193"/>
      <c r="BC72" s="189"/>
      <c r="BD72" s="196"/>
      <c r="BE72" s="238"/>
      <c r="BF72" s="196"/>
      <c r="BG72" s="197"/>
      <c r="BH72" s="259"/>
      <c r="BI72" s="190"/>
      <c r="BJ72" s="1"/>
      <c r="BK72" s="210"/>
      <c r="BL72">
        <f t="shared" si="1"/>
        <v>18</v>
      </c>
    </row>
    <row r="73" spans="1:64" ht="14" x14ac:dyDescent="0.15">
      <c r="A73" s="207" t="s">
        <v>359</v>
      </c>
      <c r="B73" s="193"/>
      <c r="C73" s="196"/>
      <c r="D73" s="197"/>
      <c r="E73" s="254"/>
      <c r="F73" s="190"/>
      <c r="G73" s="255"/>
      <c r="H73" s="254"/>
      <c r="I73" s="189"/>
      <c r="J73" s="189"/>
      <c r="K73" s="210"/>
      <c r="L73" s="193"/>
      <c r="M73" s="193"/>
      <c r="N73" s="196"/>
      <c r="O73" s="188"/>
      <c r="P73" s="197"/>
      <c r="Q73" s="190"/>
      <c r="R73" s="259"/>
      <c r="S73" s="190"/>
      <c r="T73" s="238"/>
      <c r="U73" s="189"/>
      <c r="V73" s="196"/>
      <c r="W73" s="242"/>
      <c r="X73" s="259"/>
      <c r="Y73" s="242"/>
      <c r="Z73" s="201"/>
      <c r="AA73" s="201"/>
      <c r="AB73" s="191"/>
      <c r="AC73" s="193"/>
      <c r="AD73" s="254">
        <v>145.19999999999999</v>
      </c>
      <c r="AE73" s="210">
        <v>203.2</v>
      </c>
      <c r="AF73" s="193"/>
      <c r="AG73" s="196"/>
      <c r="AH73" s="197"/>
      <c r="AI73" s="190"/>
      <c r="AJ73" s="190"/>
      <c r="AK73" s="193"/>
      <c r="AL73" s="254"/>
      <c r="AM73" s="1"/>
      <c r="AN73" s="210"/>
      <c r="AO73" s="190"/>
      <c r="AP73" s="1"/>
      <c r="AQ73" s="189"/>
      <c r="AR73" s="191"/>
      <c r="AS73" s="193"/>
      <c r="AT73" s="191"/>
      <c r="AU73" s="254"/>
      <c r="AV73" s="193"/>
      <c r="AW73" s="255"/>
      <c r="AX73" s="193"/>
      <c r="AY73" s="193"/>
      <c r="AZ73" s="191"/>
      <c r="BA73" s="190"/>
      <c r="BB73" s="193"/>
      <c r="BC73" s="189"/>
      <c r="BD73" s="196"/>
      <c r="BE73" s="238"/>
      <c r="BF73" s="196"/>
      <c r="BG73" s="197"/>
      <c r="BH73" s="259"/>
      <c r="BI73" s="190"/>
      <c r="BJ73" s="1"/>
      <c r="BK73" s="210"/>
      <c r="BL73">
        <f t="shared" si="1"/>
        <v>348.4</v>
      </c>
    </row>
    <row r="74" spans="1:64" ht="14" x14ac:dyDescent="0.15">
      <c r="A74" s="207" t="s">
        <v>356</v>
      </c>
      <c r="B74" s="193">
        <v>99.2</v>
      </c>
      <c r="C74" s="196"/>
      <c r="D74" s="197"/>
      <c r="E74" s="254"/>
      <c r="F74" s="190"/>
      <c r="G74" s="255"/>
      <c r="H74" s="254"/>
      <c r="I74" s="189"/>
      <c r="J74" s="189"/>
      <c r="K74" s="210"/>
      <c r="L74" s="193"/>
      <c r="M74" s="193"/>
      <c r="N74" s="196"/>
      <c r="O74" s="188"/>
      <c r="P74" s="197"/>
      <c r="Q74" s="190"/>
      <c r="R74" s="259"/>
      <c r="S74" s="190"/>
      <c r="T74" s="238"/>
      <c r="U74" s="189"/>
      <c r="V74" s="196"/>
      <c r="W74" s="242"/>
      <c r="X74" s="259"/>
      <c r="Y74" s="242"/>
      <c r="Z74" s="201"/>
      <c r="AA74" s="201"/>
      <c r="AB74" s="191"/>
      <c r="AC74" s="193">
        <v>36.299999999999997</v>
      </c>
      <c r="AD74" s="254"/>
      <c r="AE74" s="210"/>
      <c r="AF74" s="193"/>
      <c r="AG74" s="196">
        <v>29.7</v>
      </c>
      <c r="AH74" s="197"/>
      <c r="AI74" s="190"/>
      <c r="AJ74" s="190"/>
      <c r="AK74" s="193"/>
      <c r="AL74" s="254"/>
      <c r="AM74" s="1"/>
      <c r="AN74" s="210"/>
      <c r="AO74" s="190"/>
      <c r="AP74" s="1"/>
      <c r="AQ74" s="189"/>
      <c r="AR74" s="191"/>
      <c r="AS74" s="193"/>
      <c r="AT74" s="191"/>
      <c r="AU74" s="254"/>
      <c r="AV74" s="193"/>
      <c r="AW74" s="255"/>
      <c r="AX74" s="193"/>
      <c r="AY74" s="193"/>
      <c r="AZ74" s="191">
        <v>49.5</v>
      </c>
      <c r="BA74" s="190"/>
      <c r="BB74" s="193"/>
      <c r="BC74" s="189"/>
      <c r="BD74" s="196"/>
      <c r="BE74" s="238">
        <v>11.6</v>
      </c>
      <c r="BF74" s="196"/>
      <c r="BG74" s="197"/>
      <c r="BH74" s="259"/>
      <c r="BI74" s="190">
        <v>65.3</v>
      </c>
      <c r="BJ74" s="1"/>
      <c r="BK74" s="210"/>
      <c r="BL74">
        <f t="shared" si="1"/>
        <v>291.59999999999997</v>
      </c>
    </row>
    <row r="75" spans="1:64" ht="14" x14ac:dyDescent="0.15">
      <c r="A75" s="207" t="s">
        <v>467</v>
      </c>
      <c r="B75" s="193">
        <v>68.2</v>
      </c>
      <c r="C75" s="196"/>
      <c r="D75" s="197"/>
      <c r="E75" s="254"/>
      <c r="F75" s="190"/>
      <c r="G75" s="255"/>
      <c r="H75" s="254"/>
      <c r="I75" s="189"/>
      <c r="J75" s="189"/>
      <c r="K75" s="210"/>
      <c r="L75" s="193"/>
      <c r="M75" s="193"/>
      <c r="N75" s="196"/>
      <c r="O75" s="188"/>
      <c r="P75" s="197"/>
      <c r="Q75" s="190"/>
      <c r="R75" s="259"/>
      <c r="S75" s="190"/>
      <c r="T75" s="238"/>
      <c r="U75" s="189"/>
      <c r="V75" s="196"/>
      <c r="W75" s="242"/>
      <c r="X75" s="259"/>
      <c r="Y75" s="242"/>
      <c r="Z75" s="201"/>
      <c r="AA75" s="201"/>
      <c r="AB75" s="191"/>
      <c r="AC75" s="193"/>
      <c r="AD75" s="254"/>
      <c r="AE75" s="210"/>
      <c r="AF75" s="193"/>
      <c r="AG75" s="196"/>
      <c r="AH75" s="197"/>
      <c r="AI75" s="190"/>
      <c r="AJ75" s="190"/>
      <c r="AK75" s="193"/>
      <c r="AL75" s="254"/>
      <c r="AM75" s="1"/>
      <c r="AN75" s="210"/>
      <c r="AO75" s="190"/>
      <c r="AP75" s="1"/>
      <c r="AQ75" s="189"/>
      <c r="AR75" s="191"/>
      <c r="AS75" s="193"/>
      <c r="AT75" s="191"/>
      <c r="AU75" s="254"/>
      <c r="AV75" s="193"/>
      <c r="AW75" s="255"/>
      <c r="AX75" s="193"/>
      <c r="AY75" s="193"/>
      <c r="AZ75" s="191"/>
      <c r="BA75" s="190"/>
      <c r="BB75" s="193"/>
      <c r="BC75" s="189"/>
      <c r="BD75" s="196"/>
      <c r="BE75" s="238"/>
      <c r="BF75" s="196"/>
      <c r="BG75" s="197"/>
      <c r="BH75" s="259"/>
      <c r="BI75" s="190"/>
      <c r="BJ75" s="1"/>
      <c r="BK75" s="210"/>
      <c r="BL75">
        <f t="shared" si="1"/>
        <v>68.2</v>
      </c>
    </row>
    <row r="76" spans="1:64" ht="14" x14ac:dyDescent="0.15">
      <c r="A76" s="207" t="s">
        <v>360</v>
      </c>
      <c r="B76" s="193"/>
      <c r="C76" s="196"/>
      <c r="D76" s="197"/>
      <c r="E76" s="254"/>
      <c r="F76" s="190"/>
      <c r="G76" s="255"/>
      <c r="H76" s="254"/>
      <c r="I76" s="189"/>
      <c r="J76" s="189"/>
      <c r="K76" s="210"/>
      <c r="L76" s="193"/>
      <c r="M76" s="193"/>
      <c r="N76" s="196"/>
      <c r="O76" s="188"/>
      <c r="P76" s="197"/>
      <c r="Q76" s="190"/>
      <c r="R76" s="259"/>
      <c r="S76" s="190"/>
      <c r="T76" s="238"/>
      <c r="U76" s="189"/>
      <c r="V76" s="196"/>
      <c r="W76" s="242"/>
      <c r="X76" s="259"/>
      <c r="Y76" s="242"/>
      <c r="Z76" s="201"/>
      <c r="AA76" s="201"/>
      <c r="AB76" s="191"/>
      <c r="AC76" s="193"/>
      <c r="AD76" s="254"/>
      <c r="AE76" s="210"/>
      <c r="AF76" s="193"/>
      <c r="AG76" s="196"/>
      <c r="AH76" s="197"/>
      <c r="AI76" s="190"/>
      <c r="AJ76" s="190"/>
      <c r="AK76" s="193"/>
      <c r="AL76" s="254"/>
      <c r="AM76" s="1"/>
      <c r="AN76" s="210"/>
      <c r="AO76" s="190"/>
      <c r="AP76" s="1"/>
      <c r="AQ76" s="189"/>
      <c r="AR76" s="191"/>
      <c r="AS76" s="193"/>
      <c r="AT76" s="191"/>
      <c r="AU76" s="254"/>
      <c r="AV76" s="193"/>
      <c r="AW76" s="255"/>
      <c r="AX76" s="193"/>
      <c r="AY76" s="193"/>
      <c r="AZ76" s="191"/>
      <c r="BA76" s="190"/>
      <c r="BB76" s="193"/>
      <c r="BC76" s="189"/>
      <c r="BD76" s="196"/>
      <c r="BE76" s="238"/>
      <c r="BF76" s="196"/>
      <c r="BG76" s="197"/>
      <c r="BH76" s="259"/>
      <c r="BI76" s="190"/>
      <c r="BJ76" s="1"/>
      <c r="BK76" s="210"/>
      <c r="BL76">
        <f t="shared" si="1"/>
        <v>0</v>
      </c>
    </row>
    <row r="77" spans="1:64" ht="14" x14ac:dyDescent="0.15">
      <c r="A77" s="207" t="s">
        <v>469</v>
      </c>
      <c r="B77" s="193"/>
      <c r="C77" s="196"/>
      <c r="D77" s="197"/>
      <c r="E77" s="254"/>
      <c r="F77" s="190"/>
      <c r="G77" s="255"/>
      <c r="H77" s="254"/>
      <c r="I77" s="189"/>
      <c r="J77" s="189"/>
      <c r="K77" s="210"/>
      <c r="L77" s="193"/>
      <c r="M77" s="193"/>
      <c r="N77" s="196"/>
      <c r="O77" s="188"/>
      <c r="P77" s="197"/>
      <c r="Q77" s="190">
        <v>1.7</v>
      </c>
      <c r="R77" s="259"/>
      <c r="S77" s="190"/>
      <c r="T77" s="238"/>
      <c r="U77" s="189"/>
      <c r="V77" s="196"/>
      <c r="W77" s="242"/>
      <c r="X77" s="259"/>
      <c r="Y77" s="242"/>
      <c r="Z77" s="201"/>
      <c r="AA77" s="201"/>
      <c r="AB77" s="191"/>
      <c r="AC77" s="193"/>
      <c r="AD77" s="254"/>
      <c r="AE77" s="210"/>
      <c r="AF77" s="193"/>
      <c r="AG77" s="196"/>
      <c r="AH77" s="197"/>
      <c r="AI77" s="190"/>
      <c r="AJ77" s="190"/>
      <c r="AK77" s="193"/>
      <c r="AL77" s="254"/>
      <c r="AM77" s="1"/>
      <c r="AN77" s="210"/>
      <c r="AO77" s="190"/>
      <c r="AP77" s="1"/>
      <c r="AQ77" s="189"/>
      <c r="AR77" s="191"/>
      <c r="AS77" s="193"/>
      <c r="AT77" s="191"/>
      <c r="AU77" s="254"/>
      <c r="AV77" s="193"/>
      <c r="AW77" s="255"/>
      <c r="AX77" s="193"/>
      <c r="AY77" s="193"/>
      <c r="AZ77" s="191"/>
      <c r="BA77" s="190"/>
      <c r="BB77" s="193"/>
      <c r="BC77" s="189"/>
      <c r="BD77" s="196"/>
      <c r="BE77" s="238"/>
      <c r="BF77" s="196"/>
      <c r="BG77" s="197"/>
      <c r="BH77" s="259"/>
      <c r="BI77" s="190"/>
      <c r="BJ77" s="1"/>
      <c r="BK77" s="210"/>
      <c r="BL77">
        <f t="shared" si="1"/>
        <v>1.7</v>
      </c>
    </row>
    <row r="78" spans="1:64" ht="14" x14ac:dyDescent="0.15">
      <c r="A78" s="206" t="s">
        <v>363</v>
      </c>
      <c r="B78" s="193"/>
      <c r="C78" s="196"/>
      <c r="D78" s="197"/>
      <c r="E78" s="254"/>
      <c r="F78" s="190"/>
      <c r="G78" s="255"/>
      <c r="H78" s="254"/>
      <c r="I78" s="189"/>
      <c r="J78" s="189"/>
      <c r="K78" s="210"/>
      <c r="L78" s="193"/>
      <c r="M78" s="193"/>
      <c r="N78" s="196"/>
      <c r="O78" s="188"/>
      <c r="P78" s="197"/>
      <c r="Q78" s="190"/>
      <c r="R78" s="259"/>
      <c r="S78" s="190"/>
      <c r="T78" s="238"/>
      <c r="U78" s="189"/>
      <c r="V78" s="196"/>
      <c r="W78" s="242"/>
      <c r="X78" s="259"/>
      <c r="Y78" s="242"/>
      <c r="Z78" s="201"/>
      <c r="AA78" s="201"/>
      <c r="AB78" s="191"/>
      <c r="AC78" s="193"/>
      <c r="AD78" s="254"/>
      <c r="AE78" s="210"/>
      <c r="AF78" s="193"/>
      <c r="AG78" s="196"/>
      <c r="AH78" s="197"/>
      <c r="AI78" s="190"/>
      <c r="AJ78" s="190"/>
      <c r="AK78" s="193"/>
      <c r="AL78" s="254"/>
      <c r="AM78" s="1"/>
      <c r="AN78" s="210"/>
      <c r="AO78" s="190"/>
      <c r="AP78" s="1"/>
      <c r="AQ78" s="189"/>
      <c r="AR78" s="191"/>
      <c r="AS78" s="193"/>
      <c r="AT78" s="191"/>
      <c r="AU78" s="254"/>
      <c r="AV78" s="193"/>
      <c r="AW78" s="255"/>
      <c r="AX78" s="193"/>
      <c r="AY78" s="193"/>
      <c r="AZ78" s="191"/>
      <c r="BA78" s="190"/>
      <c r="BB78" s="193"/>
      <c r="BC78" s="189"/>
      <c r="BD78" s="196"/>
      <c r="BE78" s="238"/>
      <c r="BF78" s="196"/>
      <c r="BG78" s="197"/>
      <c r="BH78" s="259"/>
      <c r="BI78" s="190"/>
      <c r="BJ78" s="1"/>
      <c r="BK78" s="210"/>
      <c r="BL78">
        <f t="shared" si="1"/>
        <v>0</v>
      </c>
    </row>
    <row r="79" spans="1:64" ht="14" x14ac:dyDescent="0.15">
      <c r="A79" s="207" t="s">
        <v>411</v>
      </c>
      <c r="B79" s="193"/>
      <c r="C79" s="196"/>
      <c r="D79" s="197"/>
      <c r="E79" s="254"/>
      <c r="F79" s="190"/>
      <c r="G79" s="255"/>
      <c r="H79" s="254"/>
      <c r="I79" s="189"/>
      <c r="J79" s="189"/>
      <c r="K79" s="210"/>
      <c r="L79" s="193"/>
      <c r="M79" s="193"/>
      <c r="N79" s="196"/>
      <c r="O79" s="188"/>
      <c r="P79" s="197"/>
      <c r="Q79" s="190"/>
      <c r="R79" s="259"/>
      <c r="S79" s="190"/>
      <c r="T79" s="238"/>
      <c r="U79" s="189"/>
      <c r="V79" s="196"/>
      <c r="W79" s="242"/>
      <c r="X79" s="259"/>
      <c r="Y79" s="242"/>
      <c r="Z79" s="201"/>
      <c r="AA79" s="201"/>
      <c r="AB79" s="191"/>
      <c r="AC79" s="193"/>
      <c r="AD79" s="254"/>
      <c r="AE79" s="210"/>
      <c r="AF79" s="193"/>
      <c r="AG79" s="196"/>
      <c r="AH79" s="197"/>
      <c r="AI79" s="190"/>
      <c r="AJ79" s="190"/>
      <c r="AK79" s="193"/>
      <c r="AL79" s="254"/>
      <c r="AM79" s="1"/>
      <c r="AN79" s="210"/>
      <c r="AO79" s="190"/>
      <c r="AP79" s="1"/>
      <c r="AQ79" s="189"/>
      <c r="AR79" s="191"/>
      <c r="AS79" s="193"/>
      <c r="AT79" s="191"/>
      <c r="AU79" s="254"/>
      <c r="AV79" s="193"/>
      <c r="AW79" s="255"/>
      <c r="AX79" s="193"/>
      <c r="AY79" s="193"/>
      <c r="AZ79" s="191"/>
      <c r="BA79" s="190"/>
      <c r="BB79" s="193"/>
      <c r="BC79" s="189"/>
      <c r="BD79" s="196"/>
      <c r="BE79" s="238"/>
      <c r="BF79" s="196"/>
      <c r="BG79" s="197"/>
      <c r="BH79" s="259"/>
      <c r="BI79" s="190"/>
      <c r="BJ79" s="1"/>
      <c r="BK79" s="210"/>
      <c r="BL79">
        <f t="shared" si="1"/>
        <v>0</v>
      </c>
    </row>
    <row r="80" spans="1:64" ht="14" x14ac:dyDescent="0.15">
      <c r="A80" s="207" t="s">
        <v>412</v>
      </c>
      <c r="B80" s="193"/>
      <c r="C80" s="196"/>
      <c r="D80" s="197"/>
      <c r="E80" s="254"/>
      <c r="F80" s="190"/>
      <c r="G80" s="255"/>
      <c r="H80" s="254"/>
      <c r="I80" s="189"/>
      <c r="J80" s="189"/>
      <c r="K80" s="210"/>
      <c r="L80" s="193"/>
      <c r="M80" s="193"/>
      <c r="N80" s="196"/>
      <c r="O80" s="188"/>
      <c r="P80" s="197"/>
      <c r="Q80" s="190"/>
      <c r="R80" s="259"/>
      <c r="S80" s="190"/>
      <c r="T80" s="238"/>
      <c r="U80" s="189"/>
      <c r="V80" s="196"/>
      <c r="W80" s="242"/>
      <c r="X80" s="259"/>
      <c r="Y80" s="242"/>
      <c r="Z80" s="201"/>
      <c r="AA80" s="201"/>
      <c r="AB80" s="191"/>
      <c r="AC80" s="193"/>
      <c r="AD80" s="254"/>
      <c r="AE80" s="210"/>
      <c r="AF80" s="193">
        <v>1.8</v>
      </c>
      <c r="AG80" s="196"/>
      <c r="AH80" s="197"/>
      <c r="AI80" s="190"/>
      <c r="AJ80" s="190"/>
      <c r="AK80" s="193"/>
      <c r="AL80" s="254"/>
      <c r="AM80" s="1"/>
      <c r="AN80" s="210"/>
      <c r="AO80" s="190">
        <v>0.7</v>
      </c>
      <c r="AP80" s="1"/>
      <c r="AQ80" s="189"/>
      <c r="AR80" s="191"/>
      <c r="AS80" s="193"/>
      <c r="AT80" s="191"/>
      <c r="AU80" s="254"/>
      <c r="AV80" s="193"/>
      <c r="AW80" s="255"/>
      <c r="AX80" s="193"/>
      <c r="AY80" s="193"/>
      <c r="AZ80" s="191"/>
      <c r="BA80" s="190"/>
      <c r="BB80" s="193"/>
      <c r="BC80" s="189"/>
      <c r="BD80" s="196"/>
      <c r="BE80" s="238"/>
      <c r="BF80" s="196"/>
      <c r="BG80" s="197"/>
      <c r="BH80" s="259"/>
      <c r="BI80" s="190"/>
      <c r="BJ80" s="1"/>
      <c r="BK80" s="210"/>
      <c r="BL80">
        <f t="shared" si="1"/>
        <v>2.5</v>
      </c>
    </row>
    <row r="81" spans="1:64" ht="14" x14ac:dyDescent="0.15">
      <c r="A81" s="207" t="s">
        <v>413</v>
      </c>
      <c r="B81" s="193">
        <v>3.1</v>
      </c>
      <c r="C81" s="196"/>
      <c r="D81" s="197"/>
      <c r="E81" s="254"/>
      <c r="F81" s="190"/>
      <c r="G81" s="255"/>
      <c r="H81" s="254"/>
      <c r="I81" s="189"/>
      <c r="J81" s="189"/>
      <c r="K81" s="210"/>
      <c r="L81" s="193"/>
      <c r="M81" s="193"/>
      <c r="N81" s="196"/>
      <c r="O81" s="188"/>
      <c r="P81" s="197"/>
      <c r="Q81" s="190"/>
      <c r="R81" s="259"/>
      <c r="S81" s="190"/>
      <c r="T81" s="238"/>
      <c r="U81" s="189"/>
      <c r="V81" s="196"/>
      <c r="W81" s="242"/>
      <c r="X81" s="259"/>
      <c r="Y81" s="242"/>
      <c r="Z81" s="201"/>
      <c r="AA81" s="201"/>
      <c r="AB81" s="191"/>
      <c r="AC81" s="193"/>
      <c r="AD81" s="254"/>
      <c r="AE81" s="210"/>
      <c r="AF81" s="193"/>
      <c r="AG81" s="196"/>
      <c r="AH81" s="197"/>
      <c r="AI81" s="190"/>
      <c r="AJ81" s="190"/>
      <c r="AK81" s="193"/>
      <c r="AL81" s="254"/>
      <c r="AM81" s="1"/>
      <c r="AN81" s="210"/>
      <c r="AO81" s="190"/>
      <c r="AP81" s="1"/>
      <c r="AQ81" s="189">
        <v>0.7</v>
      </c>
      <c r="AR81" s="191"/>
      <c r="AS81" s="193"/>
      <c r="AT81" s="191"/>
      <c r="AU81" s="254"/>
      <c r="AV81" s="193">
        <v>1.7</v>
      </c>
      <c r="AW81" s="255"/>
      <c r="AX81" s="193"/>
      <c r="AY81" s="193"/>
      <c r="AZ81" s="191"/>
      <c r="BA81" s="190"/>
      <c r="BB81" s="193"/>
      <c r="BC81" s="189"/>
      <c r="BD81" s="196"/>
      <c r="BE81" s="238"/>
      <c r="BF81" s="196">
        <v>1.5</v>
      </c>
      <c r="BG81" s="197"/>
      <c r="BH81" s="259"/>
      <c r="BI81" s="190"/>
      <c r="BJ81" s="1"/>
      <c r="BK81" s="210"/>
      <c r="BL81">
        <f t="shared" ref="BL81:BL144" si="2">SUM(B81:BK81)</f>
        <v>7</v>
      </c>
    </row>
    <row r="82" spans="1:64" ht="14" x14ac:dyDescent="0.15">
      <c r="A82" s="207" t="s">
        <v>414</v>
      </c>
      <c r="B82" s="193"/>
      <c r="C82" s="196"/>
      <c r="D82" s="197"/>
      <c r="E82" s="254"/>
      <c r="F82" s="190"/>
      <c r="G82" s="255"/>
      <c r="H82" s="254"/>
      <c r="I82" s="189"/>
      <c r="J82" s="189"/>
      <c r="K82" s="210"/>
      <c r="L82" s="193"/>
      <c r="M82" s="193"/>
      <c r="N82" s="196"/>
      <c r="O82" s="188"/>
      <c r="P82" s="197"/>
      <c r="Q82" s="190"/>
      <c r="R82" s="259"/>
      <c r="S82" s="190"/>
      <c r="T82" s="238"/>
      <c r="U82" s="189"/>
      <c r="V82" s="196"/>
      <c r="W82" s="242"/>
      <c r="X82" s="259"/>
      <c r="Y82" s="242"/>
      <c r="Z82" s="201"/>
      <c r="AA82" s="201"/>
      <c r="AB82" s="191"/>
      <c r="AC82" s="193"/>
      <c r="AD82" s="254"/>
      <c r="AE82" s="210"/>
      <c r="AF82" s="193"/>
      <c r="AG82" s="196"/>
      <c r="AH82" s="197"/>
      <c r="AI82" s="190">
        <v>5</v>
      </c>
      <c r="AJ82" s="190">
        <v>19.100000000000001</v>
      </c>
      <c r="AK82" s="193"/>
      <c r="AL82" s="254"/>
      <c r="AM82" s="1"/>
      <c r="AN82" s="210"/>
      <c r="AO82" s="190"/>
      <c r="AP82" s="1"/>
      <c r="AQ82" s="189"/>
      <c r="AR82" s="191"/>
      <c r="AS82" s="193"/>
      <c r="AT82" s="191"/>
      <c r="AU82" s="254"/>
      <c r="AV82" s="193"/>
      <c r="AW82" s="255"/>
      <c r="AX82" s="193"/>
      <c r="AY82" s="193"/>
      <c r="AZ82" s="191"/>
      <c r="BA82" s="190"/>
      <c r="BB82" s="193"/>
      <c r="BC82" s="189"/>
      <c r="BD82" s="196"/>
      <c r="BE82" s="238"/>
      <c r="BF82" s="196"/>
      <c r="BG82" s="197"/>
      <c r="BH82" s="259"/>
      <c r="BI82" s="190"/>
      <c r="BJ82" s="1"/>
      <c r="BK82" s="210"/>
      <c r="BL82">
        <f t="shared" si="2"/>
        <v>24.1</v>
      </c>
    </row>
    <row r="83" spans="1:64" ht="14" x14ac:dyDescent="0.15">
      <c r="A83" s="207" t="s">
        <v>415</v>
      </c>
      <c r="B83" s="193"/>
      <c r="C83" s="196"/>
      <c r="D83" s="197"/>
      <c r="E83" s="254"/>
      <c r="F83" s="190"/>
      <c r="G83" s="255"/>
      <c r="H83" s="254"/>
      <c r="I83" s="189"/>
      <c r="J83" s="189"/>
      <c r="K83" s="210"/>
      <c r="L83" s="193"/>
      <c r="M83" s="193"/>
      <c r="N83" s="196"/>
      <c r="O83" s="188"/>
      <c r="P83" s="197"/>
      <c r="Q83" s="190"/>
      <c r="R83" s="259"/>
      <c r="S83" s="190"/>
      <c r="T83" s="238"/>
      <c r="U83" s="189"/>
      <c r="V83" s="196"/>
      <c r="W83" s="242"/>
      <c r="X83" s="259"/>
      <c r="Y83" s="242"/>
      <c r="Z83" s="201"/>
      <c r="AA83" s="201"/>
      <c r="AB83" s="191"/>
      <c r="AC83" s="193"/>
      <c r="AD83" s="254"/>
      <c r="AE83" s="210"/>
      <c r="AF83" s="193"/>
      <c r="AG83" s="196"/>
      <c r="AH83" s="197"/>
      <c r="AI83" s="190"/>
      <c r="AJ83" s="190"/>
      <c r="AK83" s="193"/>
      <c r="AL83" s="254"/>
      <c r="AM83" s="1"/>
      <c r="AN83" s="210"/>
      <c r="AO83" s="190"/>
      <c r="AP83" s="1"/>
      <c r="AQ83" s="189">
        <v>0.7</v>
      </c>
      <c r="AR83" s="191"/>
      <c r="AS83" s="193"/>
      <c r="AT83" s="191"/>
      <c r="AU83" s="254"/>
      <c r="AV83" s="193"/>
      <c r="AW83" s="255"/>
      <c r="AX83" s="193"/>
      <c r="AY83" s="193"/>
      <c r="AZ83" s="191"/>
      <c r="BA83" s="190"/>
      <c r="BB83" s="193"/>
      <c r="BC83" s="189"/>
      <c r="BD83" s="196"/>
      <c r="BE83" s="238"/>
      <c r="BF83" s="196"/>
      <c r="BG83" s="197"/>
      <c r="BH83" s="259"/>
      <c r="BI83" s="190"/>
      <c r="BJ83" s="1"/>
      <c r="BK83" s="210"/>
      <c r="BL83">
        <f t="shared" si="2"/>
        <v>0.7</v>
      </c>
    </row>
    <row r="84" spans="1:64" ht="14" x14ac:dyDescent="0.15">
      <c r="A84" s="207" t="s">
        <v>416</v>
      </c>
      <c r="B84" s="193"/>
      <c r="C84" s="196"/>
      <c r="D84" s="197"/>
      <c r="E84" s="254"/>
      <c r="F84" s="190"/>
      <c r="G84" s="255"/>
      <c r="H84" s="254"/>
      <c r="I84" s="189"/>
      <c r="J84" s="189"/>
      <c r="K84" s="210"/>
      <c r="L84" s="193"/>
      <c r="M84" s="193"/>
      <c r="N84" s="196"/>
      <c r="O84" s="188"/>
      <c r="P84" s="197"/>
      <c r="Q84" s="190"/>
      <c r="R84" s="259"/>
      <c r="S84" s="190"/>
      <c r="T84" s="238"/>
      <c r="U84" s="189"/>
      <c r="V84" s="196"/>
      <c r="W84" s="242"/>
      <c r="X84" s="259"/>
      <c r="Y84" s="242"/>
      <c r="Z84" s="201"/>
      <c r="AA84" s="201"/>
      <c r="AB84" s="191"/>
      <c r="AC84" s="193"/>
      <c r="AD84" s="254"/>
      <c r="AE84" s="210"/>
      <c r="AF84" s="193"/>
      <c r="AG84" s="196"/>
      <c r="AH84" s="197"/>
      <c r="AI84" s="190"/>
      <c r="AJ84" s="190"/>
      <c r="AK84" s="193"/>
      <c r="AL84" s="254"/>
      <c r="AM84" s="1"/>
      <c r="AN84" s="210"/>
      <c r="AO84" s="190"/>
      <c r="AP84" s="1"/>
      <c r="AQ84" s="189">
        <v>2.1</v>
      </c>
      <c r="AR84" s="191"/>
      <c r="AS84" s="193"/>
      <c r="AT84" s="191"/>
      <c r="AU84" s="254"/>
      <c r="AV84" s="193"/>
      <c r="AW84" s="255"/>
      <c r="AX84" s="193"/>
      <c r="AY84" s="193"/>
      <c r="AZ84" s="191"/>
      <c r="BA84" s="190"/>
      <c r="BB84" s="193"/>
      <c r="BC84" s="189"/>
      <c r="BD84" s="196"/>
      <c r="BE84" s="238"/>
      <c r="BF84" s="196"/>
      <c r="BG84" s="197"/>
      <c r="BH84" s="259"/>
      <c r="BI84" s="190"/>
      <c r="BJ84" s="1"/>
      <c r="BK84" s="210"/>
      <c r="BL84">
        <f t="shared" si="2"/>
        <v>2.1</v>
      </c>
    </row>
    <row r="85" spans="1:64" ht="14" x14ac:dyDescent="0.15">
      <c r="A85" s="207" t="s">
        <v>470</v>
      </c>
      <c r="B85" s="193"/>
      <c r="C85" s="196"/>
      <c r="D85" s="197"/>
      <c r="E85" s="254"/>
      <c r="F85" s="190"/>
      <c r="G85" s="255"/>
      <c r="H85" s="254"/>
      <c r="I85" s="189"/>
      <c r="J85" s="189"/>
      <c r="K85" s="210"/>
      <c r="L85" s="193"/>
      <c r="M85" s="193"/>
      <c r="N85" s="196">
        <v>3.3</v>
      </c>
      <c r="O85" s="188"/>
      <c r="P85" s="197"/>
      <c r="Q85" s="190"/>
      <c r="R85" s="259"/>
      <c r="S85" s="190"/>
      <c r="T85" s="238"/>
      <c r="U85" s="189">
        <v>2.5</v>
      </c>
      <c r="V85" s="196">
        <v>5.4</v>
      </c>
      <c r="W85" s="242"/>
      <c r="X85" s="259"/>
      <c r="Y85" s="242"/>
      <c r="Z85" s="201"/>
      <c r="AA85" s="201"/>
      <c r="AB85" s="191"/>
      <c r="AC85" s="193">
        <v>25.4</v>
      </c>
      <c r="AD85" s="254"/>
      <c r="AE85" s="210">
        <v>36.299999999999997</v>
      </c>
      <c r="AF85" s="193"/>
      <c r="AG85" s="196">
        <v>99</v>
      </c>
      <c r="AH85" s="197">
        <v>18.2</v>
      </c>
      <c r="AI85" s="190">
        <v>2.2999999999999998</v>
      </c>
      <c r="AJ85" s="190"/>
      <c r="AK85" s="193"/>
      <c r="AL85" s="254"/>
      <c r="AM85" s="1"/>
      <c r="AN85" s="210"/>
      <c r="AO85" s="190"/>
      <c r="AP85" s="1"/>
      <c r="AQ85" s="189"/>
      <c r="AR85" s="191"/>
      <c r="AS85" s="193"/>
      <c r="AT85" s="191"/>
      <c r="AU85" s="254">
        <v>1.7</v>
      </c>
      <c r="AV85" s="193"/>
      <c r="AW85" s="255"/>
      <c r="AX85" s="193"/>
      <c r="AY85" s="193"/>
      <c r="AZ85" s="191">
        <v>1.7</v>
      </c>
      <c r="BA85" s="190">
        <v>5</v>
      </c>
      <c r="BB85" s="193"/>
      <c r="BC85" s="189">
        <v>3.3</v>
      </c>
      <c r="BD85" s="196">
        <v>49.5</v>
      </c>
      <c r="BE85" s="238">
        <v>36.299999999999997</v>
      </c>
      <c r="BF85" s="196"/>
      <c r="BG85" s="197"/>
      <c r="BH85" s="259"/>
      <c r="BI85" s="190">
        <v>76.2</v>
      </c>
      <c r="BJ85" s="1">
        <v>72.599999999999994</v>
      </c>
      <c r="BK85" s="210">
        <v>5</v>
      </c>
      <c r="BL85">
        <f t="shared" si="2"/>
        <v>443.69999999999993</v>
      </c>
    </row>
    <row r="86" spans="1:64" ht="14" x14ac:dyDescent="0.15">
      <c r="A86" s="207" t="s">
        <v>410</v>
      </c>
      <c r="B86" s="193">
        <v>9.3000000000000007</v>
      </c>
      <c r="C86" s="196"/>
      <c r="D86" s="197"/>
      <c r="E86" s="254"/>
      <c r="F86" s="190"/>
      <c r="G86" s="255">
        <v>3.3</v>
      </c>
      <c r="H86" s="254"/>
      <c r="I86" s="189">
        <v>5</v>
      </c>
      <c r="J86" s="189"/>
      <c r="K86" s="210"/>
      <c r="L86" s="193"/>
      <c r="M86" s="193">
        <v>1.1000000000000001</v>
      </c>
      <c r="N86" s="196">
        <v>8.3000000000000007</v>
      </c>
      <c r="O86" s="188">
        <v>7.3</v>
      </c>
      <c r="P86" s="197">
        <v>6.6</v>
      </c>
      <c r="Q86" s="190"/>
      <c r="R86" s="259">
        <v>16.3</v>
      </c>
      <c r="S86" s="190"/>
      <c r="T86" s="238">
        <v>34.700000000000003</v>
      </c>
      <c r="U86" s="189">
        <v>6.2</v>
      </c>
      <c r="V86" s="196"/>
      <c r="W86" s="242"/>
      <c r="X86" s="259">
        <v>6.6</v>
      </c>
      <c r="Y86" s="242">
        <v>8.3000000000000007</v>
      </c>
      <c r="Z86" s="201">
        <v>13.3</v>
      </c>
      <c r="AA86" s="201"/>
      <c r="AB86" s="191"/>
      <c r="AC86" s="193"/>
      <c r="AD86" s="254">
        <v>14.5</v>
      </c>
      <c r="AE86" s="210"/>
      <c r="AF86" s="193"/>
      <c r="AG86" s="196">
        <v>28.1</v>
      </c>
      <c r="AH86" s="197">
        <v>19.8</v>
      </c>
      <c r="AI86" s="190">
        <v>26</v>
      </c>
      <c r="AJ86" s="190">
        <v>38.1</v>
      </c>
      <c r="AK86" s="193">
        <v>38.4</v>
      </c>
      <c r="AL86" s="254">
        <v>64.400000000000006</v>
      </c>
      <c r="AM86" s="1">
        <v>74.3</v>
      </c>
      <c r="AN86" s="210">
        <v>82.5</v>
      </c>
      <c r="AO86" s="190">
        <v>6.3</v>
      </c>
      <c r="AP86" s="1">
        <v>8.4</v>
      </c>
      <c r="AQ86" s="189">
        <v>19.600000000000001</v>
      </c>
      <c r="AR86" s="191">
        <v>32.700000000000003</v>
      </c>
      <c r="AS86" s="193">
        <v>23.5</v>
      </c>
      <c r="AT86" s="191">
        <v>1.7</v>
      </c>
      <c r="AU86" s="254">
        <v>1.7</v>
      </c>
      <c r="AV86" s="193">
        <v>8.3000000000000007</v>
      </c>
      <c r="AW86" s="255">
        <v>8.3000000000000007</v>
      </c>
      <c r="AX86" s="193"/>
      <c r="AY86" s="193"/>
      <c r="AZ86" s="191"/>
      <c r="BA86" s="190"/>
      <c r="BB86" s="193">
        <v>10.9</v>
      </c>
      <c r="BC86" s="189">
        <v>3.3</v>
      </c>
      <c r="BD86" s="196">
        <v>9.9</v>
      </c>
      <c r="BE86" s="238">
        <v>1.7</v>
      </c>
      <c r="BF86" s="196"/>
      <c r="BG86" s="197">
        <v>6</v>
      </c>
      <c r="BH86" s="259"/>
      <c r="BI86" s="190">
        <v>29</v>
      </c>
      <c r="BJ86" s="1">
        <v>34.700000000000003</v>
      </c>
      <c r="BK86" s="210"/>
      <c r="BL86">
        <f t="shared" si="2"/>
        <v>718.40000000000009</v>
      </c>
    </row>
    <row r="87" spans="1:64" ht="14" x14ac:dyDescent="0.15">
      <c r="A87" s="207" t="s">
        <v>419</v>
      </c>
      <c r="B87" s="193">
        <v>3.1</v>
      </c>
      <c r="C87" s="196"/>
      <c r="D87" s="197"/>
      <c r="E87" s="254"/>
      <c r="F87" s="190"/>
      <c r="G87" s="255"/>
      <c r="H87" s="254"/>
      <c r="I87" s="189"/>
      <c r="J87" s="189"/>
      <c r="K87" s="210"/>
      <c r="L87" s="193"/>
      <c r="M87" s="193"/>
      <c r="N87" s="196"/>
      <c r="O87" s="188"/>
      <c r="P87" s="197"/>
      <c r="Q87" s="190"/>
      <c r="R87" s="259"/>
      <c r="S87" s="190"/>
      <c r="T87" s="238"/>
      <c r="U87" s="189"/>
      <c r="V87" s="196"/>
      <c r="W87" s="242"/>
      <c r="X87" s="259"/>
      <c r="Y87" s="242"/>
      <c r="Z87" s="201"/>
      <c r="AA87" s="201"/>
      <c r="AB87" s="191"/>
      <c r="AC87" s="193"/>
      <c r="AD87" s="254"/>
      <c r="AE87" s="210"/>
      <c r="AF87" s="193"/>
      <c r="AG87" s="196"/>
      <c r="AH87" s="197"/>
      <c r="AI87" s="190"/>
      <c r="AJ87" s="190"/>
      <c r="AK87" s="193"/>
      <c r="AL87" s="254"/>
      <c r="AM87" s="1"/>
      <c r="AN87" s="210">
        <v>1.7</v>
      </c>
      <c r="AO87" s="190"/>
      <c r="AP87" s="1"/>
      <c r="AQ87" s="189"/>
      <c r="AR87" s="191"/>
      <c r="AS87" s="193"/>
      <c r="AT87" s="191"/>
      <c r="AU87" s="254"/>
      <c r="AV87" s="193"/>
      <c r="AW87" s="255"/>
      <c r="AX87" s="193"/>
      <c r="AY87" s="193"/>
      <c r="AZ87" s="191"/>
      <c r="BA87" s="190"/>
      <c r="BB87" s="193"/>
      <c r="BC87" s="189"/>
      <c r="BD87" s="196"/>
      <c r="BE87" s="238"/>
      <c r="BF87" s="196"/>
      <c r="BG87" s="197"/>
      <c r="BH87" s="259"/>
      <c r="BI87" s="190"/>
      <c r="BJ87" s="1"/>
      <c r="BK87" s="210"/>
      <c r="BL87">
        <f t="shared" si="2"/>
        <v>4.8</v>
      </c>
    </row>
    <row r="88" spans="1:64" ht="14" x14ac:dyDescent="0.15">
      <c r="A88" s="207" t="s">
        <v>364</v>
      </c>
      <c r="B88" s="193">
        <v>3.1</v>
      </c>
      <c r="C88" s="196"/>
      <c r="D88" s="197"/>
      <c r="E88" s="254">
        <v>3.4</v>
      </c>
      <c r="F88" s="190"/>
      <c r="G88" s="255"/>
      <c r="H88" s="254">
        <v>7.3</v>
      </c>
      <c r="I88" s="189">
        <v>3.3</v>
      </c>
      <c r="J88" s="189">
        <v>7.3</v>
      </c>
      <c r="K88" s="210"/>
      <c r="L88" s="193"/>
      <c r="M88" s="193"/>
      <c r="N88" s="196"/>
      <c r="O88" s="188">
        <v>3.6</v>
      </c>
      <c r="P88" s="197">
        <v>3.3</v>
      </c>
      <c r="Q88" s="190"/>
      <c r="R88" s="259"/>
      <c r="S88" s="190"/>
      <c r="T88" s="238"/>
      <c r="U88" s="189"/>
      <c r="V88" s="196"/>
      <c r="W88" s="242"/>
      <c r="X88" s="259"/>
      <c r="Y88" s="242"/>
      <c r="Z88" s="201"/>
      <c r="AA88" s="201"/>
      <c r="AB88" s="191"/>
      <c r="AC88" s="193"/>
      <c r="AD88" s="254"/>
      <c r="AE88" s="210"/>
      <c r="AF88" s="193"/>
      <c r="AG88" s="196">
        <v>3.3</v>
      </c>
      <c r="AH88" s="197">
        <v>1.7</v>
      </c>
      <c r="AI88" s="190"/>
      <c r="AJ88" s="190"/>
      <c r="AK88" s="193"/>
      <c r="AL88" s="254"/>
      <c r="AM88" s="1"/>
      <c r="AN88" s="210"/>
      <c r="AO88" s="190"/>
      <c r="AP88" s="1"/>
      <c r="AQ88" s="189"/>
      <c r="AR88" s="191"/>
      <c r="AS88" s="193"/>
      <c r="AT88" s="191"/>
      <c r="AU88" s="254">
        <v>1.7</v>
      </c>
      <c r="AV88" s="193">
        <v>6.6</v>
      </c>
      <c r="AW88" s="255">
        <v>5</v>
      </c>
      <c r="AX88" s="193"/>
      <c r="AY88" s="193"/>
      <c r="AZ88" s="191"/>
      <c r="BA88" s="190"/>
      <c r="BB88" s="193"/>
      <c r="BC88" s="189"/>
      <c r="BD88" s="196"/>
      <c r="BE88" s="238"/>
      <c r="BF88" s="196"/>
      <c r="BG88" s="197"/>
      <c r="BH88" s="259"/>
      <c r="BI88" s="190"/>
      <c r="BJ88" s="1"/>
      <c r="BK88" s="210"/>
      <c r="BL88">
        <f t="shared" si="2"/>
        <v>49.600000000000009</v>
      </c>
    </row>
    <row r="89" spans="1:64" ht="14" x14ac:dyDescent="0.15">
      <c r="A89" s="207" t="s">
        <v>366</v>
      </c>
      <c r="B89" s="193"/>
      <c r="C89" s="196"/>
      <c r="D89" s="197"/>
      <c r="E89" s="254"/>
      <c r="F89" s="190"/>
      <c r="G89" s="255"/>
      <c r="H89" s="254"/>
      <c r="I89" s="189"/>
      <c r="J89" s="189"/>
      <c r="K89" s="210"/>
      <c r="L89" s="193"/>
      <c r="M89" s="193"/>
      <c r="N89" s="196"/>
      <c r="O89" s="188"/>
      <c r="P89" s="197"/>
      <c r="Q89" s="190"/>
      <c r="R89" s="259"/>
      <c r="S89" s="190"/>
      <c r="T89" s="238"/>
      <c r="U89" s="189"/>
      <c r="V89" s="196"/>
      <c r="W89" s="242"/>
      <c r="X89" s="259"/>
      <c r="Y89" s="242"/>
      <c r="Z89" s="201"/>
      <c r="AA89" s="201"/>
      <c r="AB89" s="191">
        <v>5.5</v>
      </c>
      <c r="AC89" s="193"/>
      <c r="AD89" s="254"/>
      <c r="AE89" s="210"/>
      <c r="AF89" s="193"/>
      <c r="AG89" s="196"/>
      <c r="AH89" s="197"/>
      <c r="AI89" s="190"/>
      <c r="AJ89" s="190"/>
      <c r="AK89" s="193"/>
      <c r="AL89" s="254"/>
      <c r="AM89" s="1"/>
      <c r="AN89" s="210"/>
      <c r="AO89" s="190"/>
      <c r="AP89" s="1"/>
      <c r="AQ89" s="189"/>
      <c r="AR89" s="191"/>
      <c r="AS89" s="193"/>
      <c r="AT89" s="191"/>
      <c r="AU89" s="254"/>
      <c r="AV89" s="193"/>
      <c r="AW89" s="255"/>
      <c r="AX89" s="193"/>
      <c r="AY89" s="193"/>
      <c r="AZ89" s="191"/>
      <c r="BA89" s="190"/>
      <c r="BB89" s="193"/>
      <c r="BC89" s="189"/>
      <c r="BD89" s="196"/>
      <c r="BE89" s="238"/>
      <c r="BF89" s="196"/>
      <c r="BG89" s="197"/>
      <c r="BH89" s="259"/>
      <c r="BI89" s="190"/>
      <c r="BJ89" s="1"/>
      <c r="BK89" s="210"/>
      <c r="BL89">
        <f t="shared" si="2"/>
        <v>5.5</v>
      </c>
    </row>
    <row r="90" spans="1:64" ht="14" x14ac:dyDescent="0.15">
      <c r="A90" s="207" t="s">
        <v>372</v>
      </c>
      <c r="B90" s="193">
        <v>24.8</v>
      </c>
      <c r="C90" s="196"/>
      <c r="D90" s="197"/>
      <c r="E90" s="254"/>
      <c r="F90" s="190"/>
      <c r="G90" s="255"/>
      <c r="H90" s="254"/>
      <c r="I90" s="189"/>
      <c r="J90" s="189"/>
      <c r="K90" s="210"/>
      <c r="L90" s="193"/>
      <c r="M90" s="193"/>
      <c r="N90" s="196"/>
      <c r="O90" s="188"/>
      <c r="P90" s="197"/>
      <c r="Q90" s="190"/>
      <c r="R90" s="259"/>
      <c r="S90" s="190"/>
      <c r="T90" s="238"/>
      <c r="U90" s="189"/>
      <c r="V90" s="196"/>
      <c r="W90" s="242"/>
      <c r="X90" s="259"/>
      <c r="Y90" s="242"/>
      <c r="Z90" s="201"/>
      <c r="AA90" s="201"/>
      <c r="AB90" s="191"/>
      <c r="AC90" s="193"/>
      <c r="AD90" s="254"/>
      <c r="AE90" s="210"/>
      <c r="AF90" s="193"/>
      <c r="AG90" s="196"/>
      <c r="AH90" s="197"/>
      <c r="AI90" s="190"/>
      <c r="AJ90" s="190"/>
      <c r="AK90" s="193"/>
      <c r="AL90" s="254"/>
      <c r="AM90" s="1"/>
      <c r="AN90" s="210"/>
      <c r="AO90" s="190"/>
      <c r="AP90" s="1"/>
      <c r="AQ90" s="189"/>
      <c r="AR90" s="191"/>
      <c r="AS90" s="193"/>
      <c r="AT90" s="191"/>
      <c r="AU90" s="254"/>
      <c r="AV90" s="193"/>
      <c r="AW90" s="255"/>
      <c r="AX90" s="193"/>
      <c r="AY90" s="193"/>
      <c r="AZ90" s="191"/>
      <c r="BA90" s="190"/>
      <c r="BB90" s="193"/>
      <c r="BC90" s="189"/>
      <c r="BD90" s="196"/>
      <c r="BE90" s="238"/>
      <c r="BF90" s="196"/>
      <c r="BG90" s="197"/>
      <c r="BH90" s="259"/>
      <c r="BI90" s="190"/>
      <c r="BJ90" s="1"/>
      <c r="BK90" s="210"/>
      <c r="BL90">
        <f t="shared" si="2"/>
        <v>24.8</v>
      </c>
    </row>
    <row r="91" spans="1:64" ht="14" x14ac:dyDescent="0.15">
      <c r="A91" s="207" t="s">
        <v>471</v>
      </c>
      <c r="B91" s="193"/>
      <c r="C91" s="196"/>
      <c r="D91" s="197"/>
      <c r="E91" s="254"/>
      <c r="F91" s="190"/>
      <c r="G91" s="255"/>
      <c r="H91" s="254"/>
      <c r="I91" s="189"/>
      <c r="J91" s="189"/>
      <c r="K91" s="210"/>
      <c r="L91" s="193"/>
      <c r="M91" s="193"/>
      <c r="N91" s="196"/>
      <c r="O91" s="188"/>
      <c r="P91" s="197"/>
      <c r="Q91" s="190"/>
      <c r="R91" s="259"/>
      <c r="S91" s="190"/>
      <c r="T91" s="238"/>
      <c r="U91" s="189"/>
      <c r="V91" s="196">
        <v>8.1999999999999993</v>
      </c>
      <c r="W91" s="242">
        <v>18.2</v>
      </c>
      <c r="X91" s="259">
        <v>29.7</v>
      </c>
      <c r="Y91" s="242"/>
      <c r="Z91" s="201"/>
      <c r="AA91" s="201"/>
      <c r="AB91" s="191">
        <v>5.5</v>
      </c>
      <c r="AC91" s="193"/>
      <c r="AD91" s="254"/>
      <c r="AE91" s="210"/>
      <c r="AF91" s="193"/>
      <c r="AG91" s="196"/>
      <c r="AH91" s="197"/>
      <c r="AI91" s="190"/>
      <c r="AJ91" s="190"/>
      <c r="AK91" s="193"/>
      <c r="AL91" s="254"/>
      <c r="AM91" s="1"/>
      <c r="AN91" s="210"/>
      <c r="AO91" s="190"/>
      <c r="AP91" s="1"/>
      <c r="AQ91" s="189"/>
      <c r="AR91" s="191"/>
      <c r="AS91" s="193"/>
      <c r="AT91" s="191"/>
      <c r="AU91" s="254"/>
      <c r="AV91" s="193"/>
      <c r="AW91" s="255"/>
      <c r="AX91" s="193">
        <v>1.5</v>
      </c>
      <c r="AY91" s="193"/>
      <c r="AZ91" s="191"/>
      <c r="BA91" s="190"/>
      <c r="BB91" s="193"/>
      <c r="BC91" s="189"/>
      <c r="BD91" s="196"/>
      <c r="BE91" s="238"/>
      <c r="BF91" s="196"/>
      <c r="BG91" s="197"/>
      <c r="BH91" s="259"/>
      <c r="BI91" s="190"/>
      <c r="BJ91" s="1"/>
      <c r="BK91" s="210"/>
      <c r="BL91">
        <f t="shared" si="2"/>
        <v>63.099999999999994</v>
      </c>
    </row>
    <row r="92" spans="1:64" ht="14" x14ac:dyDescent="0.15">
      <c r="A92" s="207" t="s">
        <v>375</v>
      </c>
      <c r="B92" s="193"/>
      <c r="C92" s="196"/>
      <c r="D92" s="197"/>
      <c r="E92" s="254"/>
      <c r="F92" s="190">
        <v>6.6</v>
      </c>
      <c r="G92" s="255">
        <v>1.7</v>
      </c>
      <c r="H92" s="254"/>
      <c r="I92" s="189">
        <v>1.7</v>
      </c>
      <c r="J92" s="189"/>
      <c r="K92" s="210"/>
      <c r="L92" s="193">
        <v>2.2000000000000002</v>
      </c>
      <c r="M92" s="193"/>
      <c r="N92" s="196"/>
      <c r="O92" s="188"/>
      <c r="P92" s="197"/>
      <c r="Q92" s="190"/>
      <c r="R92" s="259"/>
      <c r="S92" s="190"/>
      <c r="T92" s="238"/>
      <c r="U92" s="189"/>
      <c r="V92" s="196"/>
      <c r="W92" s="242"/>
      <c r="X92" s="259"/>
      <c r="Y92" s="242"/>
      <c r="Z92" s="201"/>
      <c r="AA92" s="201"/>
      <c r="AB92" s="191"/>
      <c r="AC92" s="193"/>
      <c r="AD92" s="254"/>
      <c r="AE92" s="210"/>
      <c r="AF92" s="193"/>
      <c r="AG92" s="196"/>
      <c r="AH92" s="197"/>
      <c r="AI92" s="190"/>
      <c r="AJ92" s="190">
        <v>2.7</v>
      </c>
      <c r="AK92" s="193"/>
      <c r="AL92" s="254"/>
      <c r="AM92" s="1"/>
      <c r="AN92" s="210"/>
      <c r="AO92" s="190"/>
      <c r="AP92" s="1"/>
      <c r="AQ92" s="189"/>
      <c r="AR92" s="191"/>
      <c r="AS92" s="193"/>
      <c r="AT92" s="191"/>
      <c r="AU92" s="254"/>
      <c r="AV92" s="193"/>
      <c r="AW92" s="255"/>
      <c r="AX92" s="193"/>
      <c r="AY92" s="193"/>
      <c r="AZ92" s="191"/>
      <c r="BA92" s="190"/>
      <c r="BB92" s="193"/>
      <c r="BC92" s="189"/>
      <c r="BD92" s="196"/>
      <c r="BE92" s="238"/>
      <c r="BF92" s="196"/>
      <c r="BG92" s="197"/>
      <c r="BH92" s="259"/>
      <c r="BI92" s="190"/>
      <c r="BJ92" s="1"/>
      <c r="BK92" s="210"/>
      <c r="BL92">
        <f t="shared" si="2"/>
        <v>14.899999999999999</v>
      </c>
    </row>
    <row r="93" spans="1:64" ht="14" x14ac:dyDescent="0.15">
      <c r="A93" s="207" t="s">
        <v>374</v>
      </c>
      <c r="B93" s="193"/>
      <c r="C93" s="196"/>
      <c r="D93" s="197"/>
      <c r="E93" s="254"/>
      <c r="F93" s="190"/>
      <c r="G93" s="255"/>
      <c r="H93" s="254"/>
      <c r="I93" s="189"/>
      <c r="J93" s="189"/>
      <c r="K93" s="210"/>
      <c r="L93" s="193"/>
      <c r="M93" s="193"/>
      <c r="N93" s="196"/>
      <c r="O93" s="188"/>
      <c r="P93" s="197"/>
      <c r="Q93" s="190"/>
      <c r="R93" s="259"/>
      <c r="S93" s="190"/>
      <c r="T93" s="238"/>
      <c r="U93" s="189"/>
      <c r="V93" s="196"/>
      <c r="W93" s="242"/>
      <c r="X93" s="259"/>
      <c r="Y93" s="242">
        <v>14.9</v>
      </c>
      <c r="Z93" s="201">
        <v>9.9</v>
      </c>
      <c r="AA93" s="201">
        <v>39.9</v>
      </c>
      <c r="AB93" s="191">
        <v>1.1000000000000001</v>
      </c>
      <c r="AC93" s="193">
        <v>10.9</v>
      </c>
      <c r="AD93" s="254"/>
      <c r="AE93" s="210"/>
      <c r="AF93" s="193"/>
      <c r="AG93" s="196">
        <v>3.3</v>
      </c>
      <c r="AH93" s="197"/>
      <c r="AI93" s="190"/>
      <c r="AJ93" s="190"/>
      <c r="AK93" s="193"/>
      <c r="AL93" s="254"/>
      <c r="AM93" s="1"/>
      <c r="AN93" s="210"/>
      <c r="AO93" s="190"/>
      <c r="AP93" s="1"/>
      <c r="AQ93" s="189"/>
      <c r="AR93" s="191"/>
      <c r="AS93" s="193"/>
      <c r="AT93" s="191"/>
      <c r="AU93" s="254"/>
      <c r="AV93" s="193"/>
      <c r="AW93" s="255"/>
      <c r="AX93" s="193"/>
      <c r="AY93" s="193"/>
      <c r="AZ93" s="191"/>
      <c r="BA93" s="190"/>
      <c r="BB93" s="193"/>
      <c r="BC93" s="189"/>
      <c r="BD93" s="196"/>
      <c r="BE93" s="238"/>
      <c r="BF93" s="196"/>
      <c r="BG93" s="197"/>
      <c r="BH93" s="259"/>
      <c r="BI93" s="190"/>
      <c r="BJ93" s="1"/>
      <c r="BK93" s="210"/>
      <c r="BL93">
        <f t="shared" si="2"/>
        <v>80</v>
      </c>
    </row>
    <row r="94" spans="1:64" ht="14" x14ac:dyDescent="0.15">
      <c r="A94" s="207" t="s">
        <v>418</v>
      </c>
      <c r="B94" s="193"/>
      <c r="C94" s="196"/>
      <c r="D94" s="197"/>
      <c r="E94" s="254"/>
      <c r="F94" s="190"/>
      <c r="G94" s="255"/>
      <c r="H94" s="254"/>
      <c r="I94" s="189"/>
      <c r="J94" s="189"/>
      <c r="K94" s="210"/>
      <c r="L94" s="193"/>
      <c r="M94" s="193"/>
      <c r="N94" s="196"/>
      <c r="O94" s="188"/>
      <c r="P94" s="197"/>
      <c r="Q94" s="190"/>
      <c r="R94" s="259"/>
      <c r="S94" s="190"/>
      <c r="T94" s="238"/>
      <c r="U94" s="189"/>
      <c r="V94" s="196"/>
      <c r="W94" s="242"/>
      <c r="X94" s="259"/>
      <c r="Y94" s="242"/>
      <c r="Z94" s="201"/>
      <c r="AA94" s="201"/>
      <c r="AB94" s="191"/>
      <c r="AC94" s="193"/>
      <c r="AD94" s="254"/>
      <c r="AE94" s="210"/>
      <c r="AF94" s="193"/>
      <c r="AG94" s="196"/>
      <c r="AH94" s="197"/>
      <c r="AI94" s="190"/>
      <c r="AJ94" s="190"/>
      <c r="AK94" s="193"/>
      <c r="AL94" s="254">
        <v>1.7</v>
      </c>
      <c r="AM94" s="1">
        <v>1.7</v>
      </c>
      <c r="AN94" s="210">
        <v>1.7</v>
      </c>
      <c r="AO94" s="190"/>
      <c r="AP94" s="1"/>
      <c r="AQ94" s="189"/>
      <c r="AR94" s="191"/>
      <c r="AS94" s="193"/>
      <c r="AT94" s="191"/>
      <c r="AU94" s="254"/>
      <c r="AV94" s="193"/>
      <c r="AW94" s="255"/>
      <c r="AX94" s="193"/>
      <c r="AY94" s="193"/>
      <c r="AZ94" s="191"/>
      <c r="BA94" s="190"/>
      <c r="BB94" s="193"/>
      <c r="BC94" s="189"/>
      <c r="BD94" s="196"/>
      <c r="BE94" s="238"/>
      <c r="BF94" s="196"/>
      <c r="BG94" s="197"/>
      <c r="BH94" s="259"/>
      <c r="BI94" s="190"/>
      <c r="BJ94" s="1"/>
      <c r="BK94" s="210"/>
      <c r="BL94">
        <f t="shared" si="2"/>
        <v>5.0999999999999996</v>
      </c>
    </row>
    <row r="95" spans="1:64" ht="14" x14ac:dyDescent="0.15">
      <c r="A95" s="207" t="s">
        <v>417</v>
      </c>
      <c r="B95" s="193"/>
      <c r="C95" s="196"/>
      <c r="D95" s="197"/>
      <c r="E95" s="254"/>
      <c r="F95" s="190"/>
      <c r="G95" s="255"/>
      <c r="H95" s="254"/>
      <c r="I95" s="189"/>
      <c r="J95" s="189"/>
      <c r="K95" s="210"/>
      <c r="L95" s="193"/>
      <c r="M95" s="193"/>
      <c r="N95" s="196"/>
      <c r="O95" s="188"/>
      <c r="P95" s="197"/>
      <c r="Q95" s="190"/>
      <c r="R95" s="259"/>
      <c r="S95" s="190"/>
      <c r="T95" s="238">
        <v>1.7</v>
      </c>
      <c r="U95" s="189">
        <v>1.2</v>
      </c>
      <c r="V95" s="196"/>
      <c r="W95" s="242"/>
      <c r="X95" s="259"/>
      <c r="Y95" s="242"/>
      <c r="Z95" s="201"/>
      <c r="AA95" s="201"/>
      <c r="AB95" s="191"/>
      <c r="AC95" s="193"/>
      <c r="AD95" s="254"/>
      <c r="AE95" s="210"/>
      <c r="AF95" s="193"/>
      <c r="AG95" s="196"/>
      <c r="AH95" s="197"/>
      <c r="AI95" s="190"/>
      <c r="AJ95" s="190"/>
      <c r="AK95" s="193"/>
      <c r="AL95" s="254"/>
      <c r="AM95" s="1"/>
      <c r="AN95" s="210"/>
      <c r="AO95" s="190"/>
      <c r="AP95" s="1"/>
      <c r="AQ95" s="189"/>
      <c r="AR95" s="191"/>
      <c r="AS95" s="193"/>
      <c r="AT95" s="191"/>
      <c r="AU95" s="254"/>
      <c r="AV95" s="193"/>
      <c r="AW95" s="255"/>
      <c r="AX95" s="193"/>
      <c r="AY95" s="193"/>
      <c r="AZ95" s="191"/>
      <c r="BA95" s="190"/>
      <c r="BB95" s="193"/>
      <c r="BC95" s="189"/>
      <c r="BD95" s="196"/>
      <c r="BE95" s="238"/>
      <c r="BF95" s="196"/>
      <c r="BG95" s="197"/>
      <c r="BH95" s="259"/>
      <c r="BI95" s="190"/>
      <c r="BJ95" s="1"/>
      <c r="BK95" s="210"/>
      <c r="BL95">
        <f t="shared" si="2"/>
        <v>2.9</v>
      </c>
    </row>
    <row r="96" spans="1:64" ht="14" x14ac:dyDescent="0.15">
      <c r="A96" s="207" t="s">
        <v>391</v>
      </c>
      <c r="B96" s="193"/>
      <c r="C96" s="196">
        <v>163.30000000000001</v>
      </c>
      <c r="D96" s="197">
        <v>48</v>
      </c>
      <c r="E96" s="254">
        <v>1698</v>
      </c>
      <c r="F96" s="190">
        <v>1438</v>
      </c>
      <c r="G96" s="255">
        <v>1762</v>
      </c>
      <c r="H96" s="254">
        <v>1966</v>
      </c>
      <c r="I96" s="189">
        <v>1859</v>
      </c>
      <c r="J96" s="189">
        <v>2474</v>
      </c>
      <c r="K96" s="210">
        <v>5527</v>
      </c>
      <c r="L96" s="193">
        <v>83.6</v>
      </c>
      <c r="M96" s="193">
        <v>660</v>
      </c>
      <c r="N96" s="196"/>
      <c r="O96" s="188"/>
      <c r="P96" s="197"/>
      <c r="Q96" s="190"/>
      <c r="R96" s="259"/>
      <c r="S96" s="190"/>
      <c r="T96" s="238"/>
      <c r="U96" s="189">
        <v>671.2</v>
      </c>
      <c r="V96" s="196"/>
      <c r="W96" s="242"/>
      <c r="X96" s="259"/>
      <c r="Y96" s="242"/>
      <c r="Z96" s="201"/>
      <c r="AA96" s="201"/>
      <c r="AB96" s="191"/>
      <c r="AC96" s="193"/>
      <c r="AD96" s="254"/>
      <c r="AE96" s="210"/>
      <c r="AF96" s="193"/>
      <c r="AG96" s="196"/>
      <c r="AH96" s="197"/>
      <c r="AI96" s="190"/>
      <c r="AJ96" s="190"/>
      <c r="AK96" s="193"/>
      <c r="AL96" s="254"/>
      <c r="AM96" s="1"/>
      <c r="AN96" s="210"/>
      <c r="AO96" s="190"/>
      <c r="AP96" s="1"/>
      <c r="AQ96" s="189"/>
      <c r="AR96" s="191"/>
      <c r="AS96" s="193"/>
      <c r="AT96" s="191">
        <v>95.7</v>
      </c>
      <c r="AU96" s="254"/>
      <c r="AV96" s="193">
        <v>9.9</v>
      </c>
      <c r="AW96" s="255">
        <v>3.3</v>
      </c>
      <c r="AX96" s="193">
        <v>13.5</v>
      </c>
      <c r="AY96" s="193">
        <v>136.5</v>
      </c>
      <c r="AZ96" s="191"/>
      <c r="BA96" s="190"/>
      <c r="BB96" s="193"/>
      <c r="BC96" s="189"/>
      <c r="BD96" s="196"/>
      <c r="BE96" s="238"/>
      <c r="BF96" s="196"/>
      <c r="BG96" s="197"/>
      <c r="BH96" s="259"/>
      <c r="BI96" s="190"/>
      <c r="BJ96" s="1"/>
      <c r="BK96" s="210"/>
      <c r="BL96">
        <f t="shared" si="2"/>
        <v>18609</v>
      </c>
    </row>
    <row r="97" spans="1:64" ht="14" x14ac:dyDescent="0.15">
      <c r="A97" s="207" t="s">
        <v>392</v>
      </c>
      <c r="B97" s="193"/>
      <c r="C97" s="196"/>
      <c r="D97" s="197"/>
      <c r="E97" s="254"/>
      <c r="F97" s="190"/>
      <c r="G97" s="255"/>
      <c r="H97" s="254"/>
      <c r="I97" s="189"/>
      <c r="J97" s="189"/>
      <c r="K97" s="210"/>
      <c r="L97" s="193"/>
      <c r="M97" s="193"/>
      <c r="N97" s="196"/>
      <c r="O97" s="188"/>
      <c r="P97" s="197"/>
      <c r="Q97" s="190"/>
      <c r="R97" s="259"/>
      <c r="S97" s="190"/>
      <c r="T97" s="238"/>
      <c r="U97" s="189"/>
      <c r="V97" s="196"/>
      <c r="W97" s="242">
        <v>13.2</v>
      </c>
      <c r="X97" s="259">
        <v>11.5</v>
      </c>
      <c r="Y97" s="242">
        <v>9.9</v>
      </c>
      <c r="Z97" s="201">
        <v>21.5</v>
      </c>
      <c r="AA97" s="201">
        <v>61.7</v>
      </c>
      <c r="AB97" s="191"/>
      <c r="AC97" s="193"/>
      <c r="AD97" s="254"/>
      <c r="AE97" s="210"/>
      <c r="AF97" s="193"/>
      <c r="AG97" s="196"/>
      <c r="AH97" s="197"/>
      <c r="AI97" s="190"/>
      <c r="AJ97" s="190"/>
      <c r="AK97" s="193"/>
      <c r="AL97" s="254"/>
      <c r="AM97" s="1"/>
      <c r="AN97" s="210"/>
      <c r="AO97" s="190"/>
      <c r="AP97" s="1"/>
      <c r="AQ97" s="189"/>
      <c r="AR97" s="191"/>
      <c r="AS97" s="193"/>
      <c r="AT97" s="191"/>
      <c r="AU97" s="254"/>
      <c r="AV97" s="193"/>
      <c r="AW97" s="255"/>
      <c r="AX97" s="193"/>
      <c r="AY97" s="193"/>
      <c r="AZ97" s="191"/>
      <c r="BA97" s="190"/>
      <c r="BB97" s="193"/>
      <c r="BC97" s="189"/>
      <c r="BD97" s="196"/>
      <c r="BE97" s="238"/>
      <c r="BF97" s="196"/>
      <c r="BG97" s="197"/>
      <c r="BH97" s="259"/>
      <c r="BI97" s="190"/>
      <c r="BJ97" s="1"/>
      <c r="BK97" s="210"/>
      <c r="BL97">
        <f t="shared" si="2"/>
        <v>117.80000000000001</v>
      </c>
    </row>
    <row r="98" spans="1:64" ht="14" x14ac:dyDescent="0.15">
      <c r="A98" s="207" t="s">
        <v>390</v>
      </c>
      <c r="B98" s="193">
        <v>9.3000000000000007</v>
      </c>
      <c r="C98" s="196"/>
      <c r="D98" s="197"/>
      <c r="E98" s="254"/>
      <c r="F98" s="190"/>
      <c r="G98" s="255"/>
      <c r="H98" s="254"/>
      <c r="I98" s="189"/>
      <c r="J98" s="189"/>
      <c r="K98" s="210"/>
      <c r="L98" s="193"/>
      <c r="M98" s="193"/>
      <c r="N98" s="196"/>
      <c r="O98" s="188"/>
      <c r="P98" s="197"/>
      <c r="Q98" s="190"/>
      <c r="R98" s="259"/>
      <c r="S98" s="190"/>
      <c r="T98" s="238"/>
      <c r="U98" s="189"/>
      <c r="V98" s="196">
        <v>10.9</v>
      </c>
      <c r="W98" s="242">
        <v>9.9</v>
      </c>
      <c r="X98" s="259">
        <v>11.5</v>
      </c>
      <c r="Y98" s="242">
        <v>500.1</v>
      </c>
      <c r="Z98" s="201">
        <v>483.6</v>
      </c>
      <c r="AA98" s="201">
        <v>1647.5</v>
      </c>
      <c r="AB98" s="191">
        <v>3.3</v>
      </c>
      <c r="AC98" s="193">
        <v>10.9</v>
      </c>
      <c r="AD98" s="254">
        <v>166.9</v>
      </c>
      <c r="AE98" s="210">
        <v>355.6</v>
      </c>
      <c r="AF98" s="193"/>
      <c r="AG98" s="196"/>
      <c r="AH98" s="197">
        <v>1.7</v>
      </c>
      <c r="AI98" s="190"/>
      <c r="AJ98" s="190"/>
      <c r="AK98" s="193"/>
      <c r="AL98" s="254">
        <v>9.9</v>
      </c>
      <c r="AM98" s="1"/>
      <c r="AN98" s="210"/>
      <c r="AO98" s="190"/>
      <c r="AP98" s="1"/>
      <c r="AQ98" s="189"/>
      <c r="AR98" s="191"/>
      <c r="AS98" s="193"/>
      <c r="AT98" s="191"/>
      <c r="AU98" s="254"/>
      <c r="AV98" s="193"/>
      <c r="AW98" s="255"/>
      <c r="AX98" s="193"/>
      <c r="AY98" s="193"/>
      <c r="AZ98" s="191"/>
      <c r="BA98" s="190"/>
      <c r="BB98" s="193"/>
      <c r="BC98" s="189"/>
      <c r="BD98" s="196"/>
      <c r="BE98" s="238"/>
      <c r="BF98" s="196"/>
      <c r="BG98" s="197">
        <v>3</v>
      </c>
      <c r="BH98" s="259"/>
      <c r="BI98" s="190"/>
      <c r="BJ98" s="1"/>
      <c r="BK98" s="210"/>
      <c r="BL98">
        <f t="shared" si="2"/>
        <v>3224.1000000000004</v>
      </c>
    </row>
    <row r="99" spans="1:64" ht="14" x14ac:dyDescent="0.15">
      <c r="A99" s="207" t="s">
        <v>437</v>
      </c>
      <c r="B99" s="193"/>
      <c r="C99" s="196"/>
      <c r="D99" s="197"/>
      <c r="E99" s="254"/>
      <c r="F99" s="190"/>
      <c r="G99" s="255"/>
      <c r="H99" s="254"/>
      <c r="I99" s="189">
        <v>1.2</v>
      </c>
      <c r="J99" s="189">
        <v>3.6</v>
      </c>
      <c r="K99" s="210"/>
      <c r="L99" s="193"/>
      <c r="M99" s="193"/>
      <c r="N99" s="196">
        <v>3.3</v>
      </c>
      <c r="O99" s="188"/>
      <c r="P99" s="197"/>
      <c r="Q99" s="190"/>
      <c r="R99" s="259"/>
      <c r="S99" s="190"/>
      <c r="T99" s="238"/>
      <c r="U99" s="189"/>
      <c r="V99" s="196"/>
      <c r="W99" s="242"/>
      <c r="X99" s="259"/>
      <c r="Y99" s="242"/>
      <c r="Z99" s="201"/>
      <c r="AA99" s="201"/>
      <c r="AB99" s="191"/>
      <c r="AC99" s="193"/>
      <c r="AD99" s="254"/>
      <c r="AE99" s="210"/>
      <c r="AF99" s="193"/>
      <c r="AG99" s="196"/>
      <c r="AH99" s="197"/>
      <c r="AI99" s="190"/>
      <c r="AJ99" s="190"/>
      <c r="AK99" s="193"/>
      <c r="AL99" s="254"/>
      <c r="AM99" s="1"/>
      <c r="AN99" s="210"/>
      <c r="AO99" s="190"/>
      <c r="AP99" s="1"/>
      <c r="AQ99" s="189"/>
      <c r="AR99" s="191"/>
      <c r="AS99" s="193"/>
      <c r="AT99" s="191"/>
      <c r="AU99" s="254"/>
      <c r="AV99" s="193"/>
      <c r="AW99" s="255"/>
      <c r="AX99" s="193"/>
      <c r="AY99" s="193"/>
      <c r="AZ99" s="191"/>
      <c r="BA99" s="190"/>
      <c r="BB99" s="193"/>
      <c r="BC99" s="189"/>
      <c r="BD99" s="196"/>
      <c r="BE99" s="238"/>
      <c r="BF99" s="196"/>
      <c r="BG99" s="197"/>
      <c r="BH99" s="259"/>
      <c r="BI99" s="190"/>
      <c r="BJ99" s="1"/>
      <c r="BK99" s="210"/>
      <c r="BL99">
        <f t="shared" si="2"/>
        <v>8.1</v>
      </c>
    </row>
    <row r="100" spans="1:64" ht="14" x14ac:dyDescent="0.15">
      <c r="A100" s="207" t="s">
        <v>438</v>
      </c>
      <c r="B100" s="193"/>
      <c r="C100" s="196"/>
      <c r="D100" s="197"/>
      <c r="E100" s="254"/>
      <c r="F100" s="190"/>
      <c r="G100" s="255"/>
      <c r="H100" s="254"/>
      <c r="I100" s="189"/>
      <c r="J100" s="189"/>
      <c r="K100" s="210"/>
      <c r="L100" s="193"/>
      <c r="M100" s="193"/>
      <c r="N100" s="196"/>
      <c r="O100" s="188"/>
      <c r="P100" s="197"/>
      <c r="Q100" s="190"/>
      <c r="R100" s="259"/>
      <c r="S100" s="190"/>
      <c r="T100" s="238"/>
      <c r="U100" s="189"/>
      <c r="V100" s="196"/>
      <c r="W100" s="242"/>
      <c r="X100" s="259"/>
      <c r="Y100" s="242"/>
      <c r="Z100" s="201"/>
      <c r="AA100" s="201"/>
      <c r="AB100" s="191"/>
      <c r="AC100" s="193"/>
      <c r="AD100" s="254"/>
      <c r="AE100" s="210"/>
      <c r="AF100" s="193"/>
      <c r="AG100" s="196"/>
      <c r="AH100" s="197"/>
      <c r="AI100" s="190"/>
      <c r="AJ100" s="190"/>
      <c r="AK100" s="193"/>
      <c r="AL100" s="254"/>
      <c r="AM100" s="1"/>
      <c r="AN100" s="210"/>
      <c r="AO100" s="190"/>
      <c r="AP100" s="1"/>
      <c r="AQ100" s="189"/>
      <c r="AR100" s="191"/>
      <c r="AS100" s="193"/>
      <c r="AT100" s="191"/>
      <c r="AU100" s="254"/>
      <c r="AV100" s="193"/>
      <c r="AW100" s="255"/>
      <c r="AX100" s="193"/>
      <c r="AY100" s="193"/>
      <c r="AZ100" s="191"/>
      <c r="BA100" s="190"/>
      <c r="BB100" s="193"/>
      <c r="BC100" s="189"/>
      <c r="BD100" s="196"/>
      <c r="BE100" s="238"/>
      <c r="BF100" s="196">
        <v>1.5</v>
      </c>
      <c r="BG100" s="197"/>
      <c r="BH100" s="259"/>
      <c r="BI100" s="190"/>
      <c r="BJ100" s="1"/>
      <c r="BK100" s="210"/>
      <c r="BL100">
        <f t="shared" si="2"/>
        <v>1.5</v>
      </c>
    </row>
    <row r="101" spans="1:64" ht="14" x14ac:dyDescent="0.15">
      <c r="A101" s="207" t="s">
        <v>436</v>
      </c>
      <c r="B101" s="193"/>
      <c r="C101" s="196"/>
      <c r="D101" s="197"/>
      <c r="E101" s="254"/>
      <c r="F101" s="190"/>
      <c r="G101" s="255"/>
      <c r="H101" s="254"/>
      <c r="I101" s="189"/>
      <c r="J101" s="189"/>
      <c r="K101" s="210"/>
      <c r="L101" s="193"/>
      <c r="M101" s="193"/>
      <c r="N101" s="196">
        <v>8.3000000000000007</v>
      </c>
      <c r="O101" s="188"/>
      <c r="P101" s="197">
        <v>6.6</v>
      </c>
      <c r="Q101" s="190"/>
      <c r="R101" s="259"/>
      <c r="S101" s="190"/>
      <c r="T101" s="238">
        <v>19.8</v>
      </c>
      <c r="U101" s="189">
        <v>2.5</v>
      </c>
      <c r="V101" s="196"/>
      <c r="W101" s="242">
        <v>1.7</v>
      </c>
      <c r="X101" s="259"/>
      <c r="Y101" s="242"/>
      <c r="Z101" s="201">
        <v>1.7</v>
      </c>
      <c r="AA101" s="201">
        <v>7.3</v>
      </c>
      <c r="AB101" s="191"/>
      <c r="AC101" s="193">
        <v>3.6</v>
      </c>
      <c r="AD101" s="254">
        <v>7.3</v>
      </c>
      <c r="AE101" s="210"/>
      <c r="AF101" s="193"/>
      <c r="AG101" s="196">
        <v>16.5</v>
      </c>
      <c r="AH101" s="197">
        <v>11.6</v>
      </c>
      <c r="AI101" s="190">
        <v>6.2</v>
      </c>
      <c r="AJ101" s="190">
        <v>2.7</v>
      </c>
      <c r="AK101" s="193">
        <v>2.5</v>
      </c>
      <c r="AL101" s="254">
        <v>5</v>
      </c>
      <c r="AM101" s="1">
        <v>8.3000000000000007</v>
      </c>
      <c r="AN101" s="210"/>
      <c r="AO101" s="190"/>
      <c r="AP101" s="1"/>
      <c r="AQ101" s="189"/>
      <c r="AR101" s="191">
        <v>5.4</v>
      </c>
      <c r="AS101" s="193">
        <v>8.6999999999999993</v>
      </c>
      <c r="AT101" s="191">
        <v>1.7</v>
      </c>
      <c r="AU101" s="254"/>
      <c r="AV101" s="193"/>
      <c r="AW101" s="255">
        <v>1.7</v>
      </c>
      <c r="AX101" s="193"/>
      <c r="AY101" s="193"/>
      <c r="AZ101" s="191">
        <v>3.3</v>
      </c>
      <c r="BA101" s="190"/>
      <c r="BB101" s="193"/>
      <c r="BC101" s="189"/>
      <c r="BD101" s="196">
        <v>6.6</v>
      </c>
      <c r="BE101" s="238"/>
      <c r="BF101" s="196">
        <v>4.5</v>
      </c>
      <c r="BG101" s="197">
        <v>3</v>
      </c>
      <c r="BH101" s="259"/>
      <c r="BI101" s="190">
        <v>14.5</v>
      </c>
      <c r="BJ101" s="1">
        <v>6.6</v>
      </c>
      <c r="BK101" s="210">
        <v>1.7</v>
      </c>
      <c r="BL101">
        <f t="shared" si="2"/>
        <v>169.3</v>
      </c>
    </row>
    <row r="102" spans="1:64" ht="14" x14ac:dyDescent="0.15">
      <c r="A102" s="207" t="s">
        <v>439</v>
      </c>
      <c r="B102" s="193"/>
      <c r="C102" s="196"/>
      <c r="D102" s="197"/>
      <c r="E102" s="254"/>
      <c r="F102" s="190"/>
      <c r="G102" s="255"/>
      <c r="H102" s="254"/>
      <c r="I102" s="189"/>
      <c r="J102" s="189"/>
      <c r="K102" s="210"/>
      <c r="L102" s="193"/>
      <c r="M102" s="193"/>
      <c r="N102" s="196"/>
      <c r="O102" s="188"/>
      <c r="P102" s="197"/>
      <c r="Q102" s="190"/>
      <c r="R102" s="259"/>
      <c r="S102" s="190"/>
      <c r="T102" s="238"/>
      <c r="U102" s="189"/>
      <c r="V102" s="196"/>
      <c r="W102" s="242"/>
      <c r="X102" s="259"/>
      <c r="Y102" s="242"/>
      <c r="Z102" s="201"/>
      <c r="AA102" s="201"/>
      <c r="AB102" s="191"/>
      <c r="AC102" s="193"/>
      <c r="AD102" s="254"/>
      <c r="AE102" s="210"/>
      <c r="AF102" s="193"/>
      <c r="AG102" s="196"/>
      <c r="AH102" s="197"/>
      <c r="AI102" s="190"/>
      <c r="AJ102" s="190"/>
      <c r="AK102" s="193"/>
      <c r="AL102" s="254"/>
      <c r="AM102" s="1"/>
      <c r="AN102" s="210"/>
      <c r="AO102" s="190"/>
      <c r="AP102" s="1">
        <v>0.7</v>
      </c>
      <c r="AQ102" s="189">
        <v>1.4</v>
      </c>
      <c r="AR102" s="191">
        <v>8.1999999999999993</v>
      </c>
      <c r="AS102" s="193"/>
      <c r="AT102" s="191"/>
      <c r="AU102" s="254"/>
      <c r="AV102" s="193"/>
      <c r="AW102" s="255"/>
      <c r="AX102" s="193"/>
      <c r="AY102" s="193"/>
      <c r="AZ102" s="191"/>
      <c r="BA102" s="190"/>
      <c r="BB102" s="193"/>
      <c r="BC102" s="189"/>
      <c r="BD102" s="196"/>
      <c r="BE102" s="238"/>
      <c r="BF102" s="196"/>
      <c r="BG102" s="197"/>
      <c r="BH102" s="259"/>
      <c r="BI102" s="190"/>
      <c r="BJ102" s="1"/>
      <c r="BK102" s="210"/>
      <c r="BL102">
        <f t="shared" si="2"/>
        <v>10.299999999999999</v>
      </c>
    </row>
    <row r="103" spans="1:64" ht="14" x14ac:dyDescent="0.15">
      <c r="A103" s="207" t="s">
        <v>440</v>
      </c>
      <c r="B103" s="193"/>
      <c r="C103" s="196"/>
      <c r="D103" s="197"/>
      <c r="E103" s="254"/>
      <c r="F103" s="190"/>
      <c r="G103" s="255"/>
      <c r="H103" s="254"/>
      <c r="I103" s="189"/>
      <c r="J103" s="189"/>
      <c r="K103" s="210"/>
      <c r="L103" s="193"/>
      <c r="M103" s="193"/>
      <c r="N103" s="196"/>
      <c r="O103" s="188"/>
      <c r="P103" s="197"/>
      <c r="Q103" s="190"/>
      <c r="R103" s="259"/>
      <c r="S103" s="190"/>
      <c r="T103" s="238"/>
      <c r="U103" s="189"/>
      <c r="V103" s="196"/>
      <c r="W103" s="242"/>
      <c r="X103" s="259"/>
      <c r="Y103" s="242"/>
      <c r="Z103" s="201"/>
      <c r="AA103" s="201"/>
      <c r="AB103" s="191"/>
      <c r="AC103" s="193"/>
      <c r="AD103" s="254"/>
      <c r="AE103" s="210"/>
      <c r="AF103" s="193"/>
      <c r="AG103" s="196"/>
      <c r="AH103" s="197"/>
      <c r="AI103" s="190"/>
      <c r="AJ103" s="190"/>
      <c r="AK103" s="193"/>
      <c r="AL103" s="254"/>
      <c r="AM103" s="1"/>
      <c r="AN103" s="210"/>
      <c r="AO103" s="190"/>
      <c r="AP103" s="1"/>
      <c r="AQ103" s="189"/>
      <c r="AR103" s="191"/>
      <c r="AS103" s="193"/>
      <c r="AT103" s="191"/>
      <c r="AU103" s="254"/>
      <c r="AV103" s="193"/>
      <c r="AW103" s="255"/>
      <c r="AX103" s="193"/>
      <c r="AY103" s="193"/>
      <c r="AZ103" s="191"/>
      <c r="BA103" s="190"/>
      <c r="BB103" s="193"/>
      <c r="BC103" s="189"/>
      <c r="BD103" s="196"/>
      <c r="BE103" s="238"/>
      <c r="BF103" s="196"/>
      <c r="BG103" s="197"/>
      <c r="BH103" s="259"/>
      <c r="BI103" s="190"/>
      <c r="BJ103" s="1">
        <v>1.7</v>
      </c>
      <c r="BK103" s="210"/>
      <c r="BL103">
        <f t="shared" si="2"/>
        <v>1.7</v>
      </c>
    </row>
    <row r="104" spans="1:64" ht="14" x14ac:dyDescent="0.15">
      <c r="A104" s="207" t="s">
        <v>474</v>
      </c>
      <c r="B104" s="193"/>
      <c r="C104" s="196"/>
      <c r="D104" s="197"/>
      <c r="E104" s="254"/>
      <c r="F104" s="190"/>
      <c r="G104" s="255"/>
      <c r="H104" s="254"/>
      <c r="I104" s="189"/>
      <c r="J104" s="189"/>
      <c r="K104" s="210"/>
      <c r="L104" s="193"/>
      <c r="M104" s="193"/>
      <c r="N104" s="196"/>
      <c r="O104" s="188"/>
      <c r="P104" s="197"/>
      <c r="Q104" s="190"/>
      <c r="R104" s="259"/>
      <c r="S104" s="190"/>
      <c r="T104" s="238"/>
      <c r="U104" s="189"/>
      <c r="V104" s="196"/>
      <c r="W104" s="242"/>
      <c r="X104" s="259"/>
      <c r="Y104" s="242"/>
      <c r="Z104" s="201"/>
      <c r="AA104" s="201"/>
      <c r="AB104" s="191"/>
      <c r="AC104" s="193"/>
      <c r="AD104" s="254"/>
      <c r="AE104" s="210"/>
      <c r="AF104" s="193"/>
      <c r="AG104" s="196"/>
      <c r="AH104" s="197">
        <v>24.8</v>
      </c>
      <c r="AI104" s="190"/>
      <c r="AJ104" s="190"/>
      <c r="AK104" s="193"/>
      <c r="AL104" s="254"/>
      <c r="AM104" s="1"/>
      <c r="AN104" s="210"/>
      <c r="AO104" s="190"/>
      <c r="AP104" s="1"/>
      <c r="AQ104" s="189"/>
      <c r="AR104" s="191"/>
      <c r="AS104" s="193"/>
      <c r="AT104" s="191"/>
      <c r="AU104" s="254"/>
      <c r="AV104" s="193"/>
      <c r="AW104" s="255"/>
      <c r="AX104" s="193"/>
      <c r="AY104" s="193"/>
      <c r="AZ104" s="191"/>
      <c r="BA104" s="190"/>
      <c r="BB104" s="193"/>
      <c r="BC104" s="189"/>
      <c r="BD104" s="196"/>
      <c r="BE104" s="238"/>
      <c r="BF104" s="196"/>
      <c r="BG104" s="197"/>
      <c r="BH104" s="259"/>
      <c r="BI104" s="190">
        <v>7.3</v>
      </c>
      <c r="BJ104" s="1"/>
      <c r="BK104" s="210"/>
      <c r="BL104">
        <f t="shared" si="2"/>
        <v>32.1</v>
      </c>
    </row>
    <row r="105" spans="1:64" ht="14" x14ac:dyDescent="0.15">
      <c r="A105" s="207" t="s">
        <v>395</v>
      </c>
      <c r="B105" s="193"/>
      <c r="C105" s="196"/>
      <c r="D105" s="197"/>
      <c r="E105" s="254"/>
      <c r="F105" s="190"/>
      <c r="G105" s="255"/>
      <c r="H105" s="254"/>
      <c r="I105" s="189">
        <v>2.7</v>
      </c>
      <c r="J105" s="189"/>
      <c r="K105" s="210"/>
      <c r="L105" s="193"/>
      <c r="M105" s="193"/>
      <c r="N105" s="196"/>
      <c r="O105" s="188"/>
      <c r="P105" s="197"/>
      <c r="Q105" s="190"/>
      <c r="R105" s="259"/>
      <c r="S105" s="190"/>
      <c r="T105" s="238"/>
      <c r="U105" s="189"/>
      <c r="V105" s="196"/>
      <c r="W105" s="242"/>
      <c r="X105" s="259"/>
      <c r="Y105" s="242"/>
      <c r="Z105" s="201"/>
      <c r="AA105" s="201"/>
      <c r="AB105" s="191"/>
      <c r="AC105" s="193"/>
      <c r="AD105" s="254"/>
      <c r="AE105" s="210"/>
      <c r="AF105" s="193"/>
      <c r="AG105" s="196">
        <v>1.7</v>
      </c>
      <c r="AH105" s="197" t="s">
        <v>271</v>
      </c>
      <c r="AI105" s="190">
        <v>3.7</v>
      </c>
      <c r="AJ105" s="190"/>
      <c r="AK105" s="193">
        <v>18.600000000000001</v>
      </c>
      <c r="AL105" s="254"/>
      <c r="AM105" s="1"/>
      <c r="AN105" s="210"/>
      <c r="AO105" s="190"/>
      <c r="AP105" s="1"/>
      <c r="AQ105" s="189">
        <v>0.7</v>
      </c>
      <c r="AR105" s="191"/>
      <c r="AS105" s="193">
        <v>1.2</v>
      </c>
      <c r="AT105" s="191"/>
      <c r="AU105" s="254"/>
      <c r="AV105" s="193"/>
      <c r="AW105" s="255"/>
      <c r="AX105" s="193"/>
      <c r="AY105" s="193"/>
      <c r="AZ105" s="191"/>
      <c r="BA105" s="190"/>
      <c r="BB105" s="193"/>
      <c r="BC105" s="189"/>
      <c r="BD105" s="196"/>
      <c r="BE105" s="238"/>
      <c r="BF105" s="196"/>
      <c r="BG105" s="197"/>
      <c r="BH105" s="259"/>
      <c r="BI105" s="190"/>
      <c r="BJ105" s="1"/>
      <c r="BK105" s="210"/>
      <c r="BL105">
        <f t="shared" si="2"/>
        <v>28.6</v>
      </c>
    </row>
    <row r="106" spans="1:64" ht="14" x14ac:dyDescent="0.15">
      <c r="A106" s="207" t="s">
        <v>394</v>
      </c>
      <c r="B106" s="193"/>
      <c r="C106" s="196"/>
      <c r="D106" s="197"/>
      <c r="E106" s="254"/>
      <c r="F106" s="190"/>
      <c r="G106" s="255"/>
      <c r="H106" s="254"/>
      <c r="I106" s="189"/>
      <c r="J106" s="189"/>
      <c r="K106" s="210"/>
      <c r="L106" s="193"/>
      <c r="M106" s="193"/>
      <c r="N106" s="196"/>
      <c r="O106" s="188"/>
      <c r="P106" s="197"/>
      <c r="Q106" s="190"/>
      <c r="R106" s="259"/>
      <c r="S106" s="190"/>
      <c r="T106" s="238"/>
      <c r="U106" s="189"/>
      <c r="V106" s="196"/>
      <c r="W106" s="242"/>
      <c r="X106" s="259"/>
      <c r="Y106" s="242"/>
      <c r="Z106" s="201"/>
      <c r="AA106" s="201"/>
      <c r="AB106" s="191"/>
      <c r="AC106" s="193"/>
      <c r="AD106" s="254"/>
      <c r="AE106" s="210"/>
      <c r="AF106" s="193"/>
      <c r="AG106" s="196"/>
      <c r="AH106" s="197"/>
      <c r="AI106" s="190"/>
      <c r="AJ106" s="190"/>
      <c r="AK106" s="193"/>
      <c r="AL106" s="254"/>
      <c r="AM106" s="1">
        <v>21.5</v>
      </c>
      <c r="AN106" s="210">
        <v>1.7</v>
      </c>
      <c r="AO106" s="190"/>
      <c r="AP106" s="1"/>
      <c r="AQ106" s="189"/>
      <c r="AR106" s="191"/>
      <c r="AS106" s="193"/>
      <c r="AT106" s="191"/>
      <c r="AU106" s="254"/>
      <c r="AV106" s="193"/>
      <c r="AW106" s="255"/>
      <c r="AX106" s="193"/>
      <c r="AY106" s="193"/>
      <c r="AZ106" s="191"/>
      <c r="BA106" s="190"/>
      <c r="BB106" s="193"/>
      <c r="BC106" s="189"/>
      <c r="BD106" s="196"/>
      <c r="BE106" s="238"/>
      <c r="BF106" s="196"/>
      <c r="BG106" s="197"/>
      <c r="BH106" s="259"/>
      <c r="BI106" s="190"/>
      <c r="BJ106" s="1"/>
      <c r="BK106" s="210"/>
      <c r="BL106">
        <f t="shared" si="2"/>
        <v>23.2</v>
      </c>
    </row>
    <row r="107" spans="1:64" ht="14" x14ac:dyDescent="0.15">
      <c r="A107" s="207" t="s">
        <v>396</v>
      </c>
      <c r="B107" s="193"/>
      <c r="C107" s="196"/>
      <c r="D107" s="197"/>
      <c r="E107" s="254"/>
      <c r="F107" s="190"/>
      <c r="G107" s="255"/>
      <c r="H107" s="254"/>
      <c r="I107" s="189"/>
      <c r="J107" s="189"/>
      <c r="K107" s="210"/>
      <c r="L107" s="193"/>
      <c r="M107" s="193"/>
      <c r="N107" s="196"/>
      <c r="O107" s="188"/>
      <c r="P107" s="197"/>
      <c r="Q107" s="190"/>
      <c r="R107" s="259"/>
      <c r="S107" s="190"/>
      <c r="T107" s="238"/>
      <c r="U107" s="189"/>
      <c r="V107" s="196"/>
      <c r="W107" s="242"/>
      <c r="X107" s="259"/>
      <c r="Y107" s="242"/>
      <c r="Z107" s="201"/>
      <c r="AA107" s="201"/>
      <c r="AB107" s="191"/>
      <c r="AC107" s="193"/>
      <c r="AD107" s="254"/>
      <c r="AE107" s="210"/>
      <c r="AF107" s="193"/>
      <c r="AG107" s="196"/>
      <c r="AH107" s="197"/>
      <c r="AI107" s="190"/>
      <c r="AJ107" s="190"/>
      <c r="AK107" s="193"/>
      <c r="AL107" s="254"/>
      <c r="AM107" s="1"/>
      <c r="AN107" s="210"/>
      <c r="AO107" s="190"/>
      <c r="AP107" s="1"/>
      <c r="AQ107" s="189"/>
      <c r="AR107" s="191">
        <v>10.9</v>
      </c>
      <c r="AS107" s="193"/>
      <c r="AT107" s="191"/>
      <c r="AU107" s="254"/>
      <c r="AV107" s="193"/>
      <c r="AW107" s="255"/>
      <c r="AX107" s="193"/>
      <c r="AY107" s="193"/>
      <c r="AZ107" s="191"/>
      <c r="BA107" s="190"/>
      <c r="BB107" s="193"/>
      <c r="BC107" s="189"/>
      <c r="BD107" s="196"/>
      <c r="BE107" s="238"/>
      <c r="BF107" s="196"/>
      <c r="BG107" s="197"/>
      <c r="BH107" s="259"/>
      <c r="BI107" s="190"/>
      <c r="BJ107" s="1"/>
      <c r="BK107" s="210"/>
      <c r="BL107">
        <f t="shared" si="2"/>
        <v>10.9</v>
      </c>
    </row>
    <row r="108" spans="1:64" ht="14" x14ac:dyDescent="0.15">
      <c r="A108" s="207" t="s">
        <v>377</v>
      </c>
      <c r="B108" s="193"/>
      <c r="C108" s="196"/>
      <c r="D108" s="197"/>
      <c r="E108" s="254"/>
      <c r="F108" s="190"/>
      <c r="G108" s="255"/>
      <c r="H108" s="254"/>
      <c r="I108" s="189"/>
      <c r="J108" s="189"/>
      <c r="K108" s="210"/>
      <c r="L108" s="193"/>
      <c r="M108" s="193"/>
      <c r="N108" s="196"/>
      <c r="O108" s="188"/>
      <c r="P108" s="197"/>
      <c r="Q108" s="190"/>
      <c r="R108" s="259"/>
      <c r="S108" s="190"/>
      <c r="T108" s="238"/>
      <c r="U108" s="189"/>
      <c r="V108" s="196"/>
      <c r="W108" s="242"/>
      <c r="X108" s="259"/>
      <c r="Y108" s="242"/>
      <c r="Z108" s="201"/>
      <c r="AA108" s="201"/>
      <c r="AB108" s="191"/>
      <c r="AC108" s="193"/>
      <c r="AD108" s="254"/>
      <c r="AE108" s="210"/>
      <c r="AF108" s="193"/>
      <c r="AG108" s="196"/>
      <c r="AH108" s="197"/>
      <c r="AI108" s="190"/>
      <c r="AJ108" s="190"/>
      <c r="AK108" s="193"/>
      <c r="AL108" s="254"/>
      <c r="AM108" s="1"/>
      <c r="AN108" s="210"/>
      <c r="AO108" s="190"/>
      <c r="AP108" s="1"/>
      <c r="AQ108" s="189"/>
      <c r="AR108" s="191"/>
      <c r="AS108" s="193"/>
      <c r="AT108" s="191"/>
      <c r="AU108" s="254"/>
      <c r="AV108" s="193"/>
      <c r="AW108" s="255"/>
      <c r="AX108" s="193"/>
      <c r="AY108" s="193"/>
      <c r="AZ108" s="191"/>
      <c r="BA108" s="190"/>
      <c r="BB108" s="193"/>
      <c r="BC108" s="189"/>
      <c r="BD108" s="196"/>
      <c r="BE108" s="238"/>
      <c r="BF108" s="196"/>
      <c r="BG108" s="197"/>
      <c r="BH108" s="259"/>
      <c r="BI108" s="190"/>
      <c r="BJ108" s="1"/>
      <c r="BK108" s="210"/>
      <c r="BL108">
        <f t="shared" si="2"/>
        <v>0</v>
      </c>
    </row>
    <row r="109" spans="1:64" ht="14" x14ac:dyDescent="0.15">
      <c r="A109" s="207" t="s">
        <v>378</v>
      </c>
      <c r="B109" s="193"/>
      <c r="C109" s="196"/>
      <c r="D109" s="197"/>
      <c r="E109" s="254"/>
      <c r="F109" s="190"/>
      <c r="G109" s="255"/>
      <c r="H109" s="254"/>
      <c r="I109" s="189"/>
      <c r="J109" s="189"/>
      <c r="K109" s="210"/>
      <c r="L109" s="193"/>
      <c r="M109" s="193"/>
      <c r="N109" s="196"/>
      <c r="O109" s="188"/>
      <c r="P109" s="197"/>
      <c r="Q109" s="190">
        <v>160.1</v>
      </c>
      <c r="R109" s="259">
        <v>2.7</v>
      </c>
      <c r="S109" s="190"/>
      <c r="T109" s="238"/>
      <c r="U109" s="189"/>
      <c r="V109" s="196"/>
      <c r="W109" s="242"/>
      <c r="X109" s="259"/>
      <c r="Y109" s="242"/>
      <c r="Z109" s="201"/>
      <c r="AA109" s="201"/>
      <c r="AB109" s="191"/>
      <c r="AC109" s="193"/>
      <c r="AD109" s="254"/>
      <c r="AE109" s="210"/>
      <c r="AF109" s="193"/>
      <c r="AG109" s="196"/>
      <c r="AH109" s="197"/>
      <c r="AI109" s="190"/>
      <c r="AJ109" s="190"/>
      <c r="AK109" s="193"/>
      <c r="AL109" s="254"/>
      <c r="AM109" s="1"/>
      <c r="AN109" s="210"/>
      <c r="AO109" s="190"/>
      <c r="AP109" s="1"/>
      <c r="AQ109" s="189"/>
      <c r="AR109" s="191"/>
      <c r="AS109" s="193"/>
      <c r="AT109" s="191"/>
      <c r="AU109" s="254"/>
      <c r="AV109" s="193"/>
      <c r="AW109" s="255"/>
      <c r="AX109" s="193">
        <v>1.5</v>
      </c>
      <c r="AY109" s="193"/>
      <c r="AZ109" s="191"/>
      <c r="BA109" s="190"/>
      <c r="BB109" s="193"/>
      <c r="BC109" s="189"/>
      <c r="BD109" s="196"/>
      <c r="BE109" s="238"/>
      <c r="BF109" s="196"/>
      <c r="BG109" s="197"/>
      <c r="BH109" s="259"/>
      <c r="BI109" s="190"/>
      <c r="BJ109" s="1"/>
      <c r="BK109" s="210"/>
      <c r="BL109">
        <f t="shared" si="2"/>
        <v>164.29999999999998</v>
      </c>
    </row>
    <row r="110" spans="1:64" ht="14" x14ac:dyDescent="0.15">
      <c r="A110" s="207" t="s">
        <v>379</v>
      </c>
      <c r="B110" s="193"/>
      <c r="C110" s="196"/>
      <c r="D110" s="197"/>
      <c r="E110" s="254"/>
      <c r="F110" s="190"/>
      <c r="G110" s="255">
        <v>3.3</v>
      </c>
      <c r="H110" s="254"/>
      <c r="I110" s="189"/>
      <c r="J110" s="189"/>
      <c r="K110" s="210"/>
      <c r="L110" s="193"/>
      <c r="M110" s="193"/>
      <c r="N110" s="196">
        <v>1.7</v>
      </c>
      <c r="O110" s="188">
        <v>3.6</v>
      </c>
      <c r="P110" s="197">
        <v>3.3</v>
      </c>
      <c r="Q110" s="190"/>
      <c r="R110" s="259">
        <v>57.1</v>
      </c>
      <c r="S110" s="190"/>
      <c r="T110" s="238">
        <v>1.7</v>
      </c>
      <c r="U110" s="189"/>
      <c r="V110" s="196"/>
      <c r="W110" s="242"/>
      <c r="X110" s="259"/>
      <c r="Y110" s="242"/>
      <c r="Z110" s="201"/>
      <c r="AA110" s="201"/>
      <c r="AB110" s="191"/>
      <c r="AC110" s="193"/>
      <c r="AD110" s="254"/>
      <c r="AE110" s="210"/>
      <c r="AF110" s="193"/>
      <c r="AG110" s="196"/>
      <c r="AH110" s="197"/>
      <c r="AI110" s="190"/>
      <c r="AJ110" s="190">
        <v>2.7</v>
      </c>
      <c r="AK110" s="193"/>
      <c r="AL110" s="254"/>
      <c r="AM110" s="1"/>
      <c r="AN110" s="210"/>
      <c r="AO110" s="190"/>
      <c r="AP110" s="1"/>
      <c r="AQ110" s="189"/>
      <c r="AR110" s="191"/>
      <c r="AS110" s="193"/>
      <c r="AT110" s="191"/>
      <c r="AU110" s="254"/>
      <c r="AV110" s="193"/>
      <c r="AW110" s="255"/>
      <c r="AX110" s="193">
        <v>1.5</v>
      </c>
      <c r="AY110" s="193">
        <v>15</v>
      </c>
      <c r="AZ110" s="191"/>
      <c r="BA110" s="190">
        <v>740.9</v>
      </c>
      <c r="BB110" s="193">
        <v>841.9</v>
      </c>
      <c r="BC110" s="189">
        <v>789.2</v>
      </c>
      <c r="BD110" s="196"/>
      <c r="BE110" s="238"/>
      <c r="BF110" s="196"/>
      <c r="BG110" s="197"/>
      <c r="BH110" s="259"/>
      <c r="BI110" s="190"/>
      <c r="BJ110" s="1"/>
      <c r="BK110" s="210"/>
      <c r="BL110">
        <f t="shared" si="2"/>
        <v>2461.8999999999996</v>
      </c>
    </row>
    <row r="111" spans="1:64" ht="14" x14ac:dyDescent="0.15">
      <c r="A111" s="207" t="s">
        <v>380</v>
      </c>
      <c r="B111" s="193">
        <v>6.2</v>
      </c>
      <c r="C111" s="196"/>
      <c r="D111" s="197"/>
      <c r="E111" s="254"/>
      <c r="F111" s="190"/>
      <c r="G111" s="255"/>
      <c r="H111" s="254"/>
      <c r="I111" s="189"/>
      <c r="J111" s="189"/>
      <c r="K111" s="210"/>
      <c r="L111" s="193"/>
      <c r="M111" s="193"/>
      <c r="N111" s="196"/>
      <c r="O111" s="188"/>
      <c r="P111" s="197"/>
      <c r="Q111" s="190"/>
      <c r="R111" s="259"/>
      <c r="S111" s="190"/>
      <c r="T111" s="238"/>
      <c r="U111" s="189"/>
      <c r="V111" s="196"/>
      <c r="W111" s="242"/>
      <c r="X111" s="259"/>
      <c r="Y111" s="242"/>
      <c r="Z111" s="201"/>
      <c r="AA111" s="201"/>
      <c r="AB111" s="191"/>
      <c r="AC111" s="193"/>
      <c r="AD111" s="254">
        <v>7.3</v>
      </c>
      <c r="AE111" s="210"/>
      <c r="AF111" s="193"/>
      <c r="AG111" s="196"/>
      <c r="AH111" s="197"/>
      <c r="AI111" s="190"/>
      <c r="AJ111" s="190"/>
      <c r="AK111" s="193"/>
      <c r="AL111" s="254"/>
      <c r="AM111" s="1"/>
      <c r="AN111" s="210"/>
      <c r="AO111" s="190"/>
      <c r="AP111" s="1"/>
      <c r="AQ111" s="189"/>
      <c r="AR111" s="191"/>
      <c r="AS111" s="193"/>
      <c r="AT111" s="191"/>
      <c r="AU111" s="254"/>
      <c r="AV111" s="193"/>
      <c r="AW111" s="255"/>
      <c r="AX111" s="193"/>
      <c r="AY111" s="193"/>
      <c r="AZ111" s="191"/>
      <c r="BA111" s="190"/>
      <c r="BB111" s="193"/>
      <c r="BC111" s="189"/>
      <c r="BD111" s="196">
        <v>14.9</v>
      </c>
      <c r="BE111" s="238">
        <v>11.6</v>
      </c>
      <c r="BF111" s="196"/>
      <c r="BG111" s="197"/>
      <c r="BH111" s="259"/>
      <c r="BI111" s="190">
        <v>7.3</v>
      </c>
      <c r="BJ111" s="1">
        <v>9.9</v>
      </c>
      <c r="BK111" s="210"/>
      <c r="BL111">
        <f t="shared" si="2"/>
        <v>57.199999999999996</v>
      </c>
    </row>
    <row r="112" spans="1:64" ht="14" x14ac:dyDescent="0.15">
      <c r="A112" s="207" t="s">
        <v>381</v>
      </c>
      <c r="B112" s="193"/>
      <c r="C112" s="196"/>
      <c r="D112" s="197"/>
      <c r="E112" s="254"/>
      <c r="F112" s="190">
        <v>1.7</v>
      </c>
      <c r="G112" s="255"/>
      <c r="H112" s="254"/>
      <c r="I112" s="189"/>
      <c r="J112" s="189"/>
      <c r="K112" s="210"/>
      <c r="L112" s="193"/>
      <c r="M112" s="193"/>
      <c r="N112" s="196">
        <v>74.3</v>
      </c>
      <c r="O112" s="188">
        <v>293.89999999999998</v>
      </c>
      <c r="P112" s="197">
        <v>476.9</v>
      </c>
      <c r="Q112" s="190"/>
      <c r="R112" s="259"/>
      <c r="S112" s="190"/>
      <c r="T112" s="238"/>
      <c r="U112" s="189"/>
      <c r="V112" s="196">
        <v>304.8</v>
      </c>
      <c r="W112" s="242">
        <v>338.3</v>
      </c>
      <c r="X112" s="259">
        <v>562.70000000000005</v>
      </c>
      <c r="Y112" s="242">
        <v>1.7</v>
      </c>
      <c r="Z112" s="201">
        <v>3.3</v>
      </c>
      <c r="AA112" s="201"/>
      <c r="AB112" s="191"/>
      <c r="AC112" s="193">
        <v>36.700000000000003</v>
      </c>
      <c r="AD112" s="254"/>
      <c r="AE112" s="210">
        <v>7.3</v>
      </c>
      <c r="AF112" s="193"/>
      <c r="AG112" s="196">
        <v>16.5</v>
      </c>
      <c r="AH112" s="197"/>
      <c r="AI112" s="190"/>
      <c r="AJ112" s="190"/>
      <c r="AK112" s="193"/>
      <c r="AL112" s="254"/>
      <c r="AM112" s="1"/>
      <c r="AN112" s="210"/>
      <c r="AO112" s="190">
        <v>0.7</v>
      </c>
      <c r="AP112" s="1"/>
      <c r="AQ112" s="189"/>
      <c r="AR112" s="191"/>
      <c r="AS112" s="193"/>
      <c r="AT112" s="191"/>
      <c r="AU112" s="254">
        <v>134</v>
      </c>
      <c r="AV112" s="193">
        <v>371.3</v>
      </c>
      <c r="AW112" s="255">
        <v>372.9</v>
      </c>
      <c r="AX112" s="193">
        <v>1.5</v>
      </c>
      <c r="AY112" s="193"/>
      <c r="AZ112" s="191"/>
      <c r="BA112" s="190"/>
      <c r="BB112" s="193"/>
      <c r="BC112" s="189"/>
      <c r="BD112" s="196"/>
      <c r="BE112" s="238"/>
      <c r="BF112" s="196"/>
      <c r="BG112" s="197"/>
      <c r="BH112" s="259"/>
      <c r="BI112" s="190"/>
      <c r="BJ112" s="1"/>
      <c r="BK112" s="210"/>
      <c r="BL112">
        <f t="shared" si="2"/>
        <v>2998.5</v>
      </c>
    </row>
    <row r="113" spans="1:64" ht="14" x14ac:dyDescent="0.15">
      <c r="A113" s="207" t="s">
        <v>382</v>
      </c>
      <c r="B113" s="193">
        <v>6.2</v>
      </c>
      <c r="C113" s="196"/>
      <c r="D113" s="197"/>
      <c r="E113" s="254"/>
      <c r="F113" s="190"/>
      <c r="G113" s="255"/>
      <c r="H113" s="254"/>
      <c r="I113" s="189"/>
      <c r="J113" s="189"/>
      <c r="K113" s="210"/>
      <c r="L113" s="193"/>
      <c r="M113" s="193"/>
      <c r="N113" s="196"/>
      <c r="O113" s="188"/>
      <c r="P113" s="197"/>
      <c r="Q113" s="190"/>
      <c r="R113" s="259"/>
      <c r="S113" s="190"/>
      <c r="T113" s="238"/>
      <c r="U113" s="189"/>
      <c r="V113" s="196"/>
      <c r="W113" s="242"/>
      <c r="X113" s="259"/>
      <c r="Y113" s="242"/>
      <c r="Z113" s="201"/>
      <c r="AA113" s="201"/>
      <c r="AB113" s="191"/>
      <c r="AC113" s="193">
        <v>36.299999999999997</v>
      </c>
      <c r="AD113" s="254"/>
      <c r="AE113" s="210"/>
      <c r="AF113" s="193"/>
      <c r="AG113" s="196">
        <v>64.400000000000006</v>
      </c>
      <c r="AH113" s="197"/>
      <c r="AI113" s="190"/>
      <c r="AJ113" s="190"/>
      <c r="AK113" s="193"/>
      <c r="AL113" s="254">
        <v>1.7</v>
      </c>
      <c r="AM113" s="1"/>
      <c r="AN113" s="210"/>
      <c r="AO113" s="190"/>
      <c r="AP113" s="1"/>
      <c r="AQ113" s="189"/>
      <c r="AR113" s="191"/>
      <c r="AS113" s="193"/>
      <c r="AT113" s="191"/>
      <c r="AU113" s="254"/>
      <c r="AV113" s="193">
        <v>3.3</v>
      </c>
      <c r="AW113" s="255">
        <v>3.3</v>
      </c>
      <c r="AX113" s="193"/>
      <c r="AY113" s="193"/>
      <c r="AZ113" s="191"/>
      <c r="BA113" s="190"/>
      <c r="BB113" s="193"/>
      <c r="BC113" s="189"/>
      <c r="BD113" s="196"/>
      <c r="BE113" s="238"/>
      <c r="BF113" s="196"/>
      <c r="BG113" s="197"/>
      <c r="BH113" s="259"/>
      <c r="BI113" s="190"/>
      <c r="BJ113" s="1"/>
      <c r="BK113" s="210"/>
      <c r="BL113">
        <f t="shared" si="2"/>
        <v>115.2</v>
      </c>
    </row>
    <row r="114" spans="1:64" ht="14" x14ac:dyDescent="0.15">
      <c r="A114" s="207" t="s">
        <v>376</v>
      </c>
      <c r="B114" s="193"/>
      <c r="C114" s="196"/>
      <c r="D114" s="197"/>
      <c r="E114" s="254"/>
      <c r="F114" s="190"/>
      <c r="G114" s="255"/>
      <c r="H114" s="254"/>
      <c r="I114" s="189"/>
      <c r="J114" s="189"/>
      <c r="K114" s="210"/>
      <c r="L114" s="193"/>
      <c r="M114" s="193"/>
      <c r="N114" s="196"/>
      <c r="O114" s="188">
        <v>3.6</v>
      </c>
      <c r="P114" s="197"/>
      <c r="Q114" s="190"/>
      <c r="R114" s="259"/>
      <c r="S114" s="190"/>
      <c r="T114" s="238"/>
      <c r="U114" s="189"/>
      <c r="V114" s="196"/>
      <c r="W114" s="242"/>
      <c r="X114" s="259"/>
      <c r="Y114" s="242"/>
      <c r="Z114" s="201"/>
      <c r="AA114" s="201"/>
      <c r="AB114" s="191"/>
      <c r="AC114" s="193"/>
      <c r="AD114" s="254"/>
      <c r="AE114" s="210"/>
      <c r="AF114" s="193"/>
      <c r="AG114" s="196"/>
      <c r="AH114" s="197"/>
      <c r="AI114" s="190"/>
      <c r="AJ114" s="190"/>
      <c r="AK114" s="193"/>
      <c r="AL114" s="254"/>
      <c r="AM114" s="1"/>
      <c r="AN114" s="210"/>
      <c r="AO114" s="190"/>
      <c r="AP114" s="1"/>
      <c r="AQ114" s="189"/>
      <c r="AR114" s="191"/>
      <c r="AS114" s="193"/>
      <c r="AT114" s="191"/>
      <c r="AU114" s="254"/>
      <c r="AV114" s="193"/>
      <c r="AW114" s="255"/>
      <c r="AX114" s="193">
        <v>1.5</v>
      </c>
      <c r="AY114" s="193"/>
      <c r="AZ114" s="191"/>
      <c r="BA114" s="190"/>
      <c r="BB114" s="193"/>
      <c r="BC114" s="189"/>
      <c r="BD114" s="196"/>
      <c r="BE114" s="238"/>
      <c r="BF114" s="196"/>
      <c r="BG114" s="197"/>
      <c r="BH114" s="259"/>
      <c r="BI114" s="190"/>
      <c r="BJ114" s="1"/>
      <c r="BK114" s="210"/>
      <c r="BL114">
        <f t="shared" si="2"/>
        <v>5.0999999999999996</v>
      </c>
    </row>
    <row r="115" spans="1:64" ht="14" x14ac:dyDescent="0.15">
      <c r="A115" s="207" t="s">
        <v>420</v>
      </c>
      <c r="B115" s="193"/>
      <c r="C115" s="196"/>
      <c r="D115" s="197"/>
      <c r="E115" s="254"/>
      <c r="F115" s="190"/>
      <c r="G115" s="255"/>
      <c r="H115" s="254"/>
      <c r="I115" s="189"/>
      <c r="J115" s="189"/>
      <c r="K115" s="210"/>
      <c r="L115" s="193"/>
      <c r="M115" s="193"/>
      <c r="N115" s="196"/>
      <c r="O115" s="188"/>
      <c r="P115" s="197"/>
      <c r="Q115" s="190"/>
      <c r="R115" s="259"/>
      <c r="S115" s="190"/>
      <c r="T115" s="238"/>
      <c r="U115" s="189"/>
      <c r="V115" s="196"/>
      <c r="W115" s="242"/>
      <c r="X115" s="259"/>
      <c r="Y115" s="242"/>
      <c r="Z115" s="201"/>
      <c r="AA115" s="201">
        <v>3.3</v>
      </c>
      <c r="AB115" s="191"/>
      <c r="AC115" s="193"/>
      <c r="AD115" s="254"/>
      <c r="AE115" s="210"/>
      <c r="AF115" s="193"/>
      <c r="AG115" s="196"/>
      <c r="AH115" s="197"/>
      <c r="AI115" s="190"/>
      <c r="AJ115" s="190"/>
      <c r="AK115" s="193"/>
      <c r="AL115" s="254"/>
      <c r="AM115" s="1"/>
      <c r="AN115" s="210"/>
      <c r="AO115" s="190"/>
      <c r="AP115" s="1"/>
      <c r="AQ115" s="189"/>
      <c r="AR115" s="191"/>
      <c r="AS115" s="193"/>
      <c r="AT115" s="191"/>
      <c r="AU115" s="254"/>
      <c r="AV115" s="193"/>
      <c r="AW115" s="255"/>
      <c r="AX115" s="193"/>
      <c r="AY115" s="193"/>
      <c r="AZ115" s="191"/>
      <c r="BA115" s="190"/>
      <c r="BB115" s="193"/>
      <c r="BC115" s="189"/>
      <c r="BD115" s="196"/>
      <c r="BE115" s="238"/>
      <c r="BF115" s="196"/>
      <c r="BG115" s="197"/>
      <c r="BH115" s="259"/>
      <c r="BI115" s="190"/>
      <c r="BJ115" s="1"/>
      <c r="BK115" s="210"/>
      <c r="BL115">
        <f t="shared" si="2"/>
        <v>3.3</v>
      </c>
    </row>
    <row r="116" spans="1:64" ht="14" x14ac:dyDescent="0.15">
      <c r="A116" s="207" t="s">
        <v>421</v>
      </c>
      <c r="B116" s="193"/>
      <c r="C116" s="196"/>
      <c r="D116" s="197"/>
      <c r="E116" s="254"/>
      <c r="F116" s="190"/>
      <c r="G116" s="255"/>
      <c r="H116" s="254"/>
      <c r="I116" s="189"/>
      <c r="J116" s="189"/>
      <c r="K116" s="210"/>
      <c r="L116" s="193"/>
      <c r="M116" s="193"/>
      <c r="N116" s="196"/>
      <c r="O116" s="188"/>
      <c r="P116" s="197"/>
      <c r="Q116" s="190"/>
      <c r="R116" s="259"/>
      <c r="S116" s="190"/>
      <c r="T116" s="238"/>
      <c r="U116" s="189"/>
      <c r="V116" s="196"/>
      <c r="W116" s="242"/>
      <c r="X116" s="259"/>
      <c r="Y116" s="242"/>
      <c r="Z116" s="201"/>
      <c r="AA116" s="201"/>
      <c r="AB116" s="191"/>
      <c r="AC116" s="193"/>
      <c r="AD116" s="254"/>
      <c r="AE116" s="210"/>
      <c r="AF116" s="193"/>
      <c r="AG116" s="196"/>
      <c r="AH116" s="197"/>
      <c r="AI116" s="190"/>
      <c r="AJ116" s="190"/>
      <c r="AK116" s="193"/>
      <c r="AL116" s="254"/>
      <c r="AM116" s="1"/>
      <c r="AN116" s="210"/>
      <c r="AO116" s="190"/>
      <c r="AP116" s="1"/>
      <c r="AQ116" s="189">
        <v>0.7</v>
      </c>
      <c r="AR116" s="191"/>
      <c r="AS116" s="193"/>
      <c r="AT116" s="191"/>
      <c r="AU116" s="254"/>
      <c r="AV116" s="193"/>
      <c r="AW116" s="255"/>
      <c r="AX116" s="193"/>
      <c r="AY116" s="193"/>
      <c r="AZ116" s="191"/>
      <c r="BA116" s="190"/>
      <c r="BB116" s="193"/>
      <c r="BC116" s="189"/>
      <c r="BD116" s="196"/>
      <c r="BE116" s="238"/>
      <c r="BF116" s="196"/>
      <c r="BG116" s="197"/>
      <c r="BH116" s="259"/>
      <c r="BI116" s="190"/>
      <c r="BJ116" s="1"/>
      <c r="BK116" s="210"/>
      <c r="BL116">
        <f t="shared" si="2"/>
        <v>0.7</v>
      </c>
    </row>
    <row r="117" spans="1:64" ht="14" x14ac:dyDescent="0.15">
      <c r="A117" s="207" t="s">
        <v>441</v>
      </c>
      <c r="B117" s="193"/>
      <c r="C117" s="196"/>
      <c r="D117" s="197"/>
      <c r="E117" s="254"/>
      <c r="F117" s="190"/>
      <c r="G117" s="255"/>
      <c r="H117" s="254"/>
      <c r="I117" s="189"/>
      <c r="J117" s="189"/>
      <c r="K117" s="210"/>
      <c r="L117" s="193"/>
      <c r="M117" s="193"/>
      <c r="N117" s="196"/>
      <c r="O117" s="188"/>
      <c r="P117" s="197"/>
      <c r="Q117" s="190"/>
      <c r="R117" s="259"/>
      <c r="S117" s="190"/>
      <c r="T117" s="238"/>
      <c r="U117" s="189"/>
      <c r="V117" s="196"/>
      <c r="W117" s="242"/>
      <c r="X117" s="259"/>
      <c r="Y117" s="242"/>
      <c r="Z117" s="201"/>
      <c r="AA117" s="201"/>
      <c r="AB117" s="191"/>
      <c r="AC117" s="193"/>
      <c r="AD117" s="254"/>
      <c r="AE117" s="210"/>
      <c r="AF117" s="193"/>
      <c r="AG117" s="196"/>
      <c r="AH117" s="197"/>
      <c r="AI117" s="190"/>
      <c r="AJ117" s="190"/>
      <c r="AK117" s="193"/>
      <c r="AL117" s="254"/>
      <c r="AM117" s="1"/>
      <c r="AN117" s="210"/>
      <c r="AO117" s="190"/>
      <c r="AP117" s="1"/>
      <c r="AQ117" s="189"/>
      <c r="AR117" s="191"/>
      <c r="AS117" s="193"/>
      <c r="AT117" s="191"/>
      <c r="AU117" s="254"/>
      <c r="AV117" s="193"/>
      <c r="AW117" s="255"/>
      <c r="AX117" s="193"/>
      <c r="AY117" s="193"/>
      <c r="AZ117" s="191"/>
      <c r="BA117" s="190"/>
      <c r="BB117" s="193"/>
      <c r="BC117" s="189"/>
      <c r="BD117" s="196"/>
      <c r="BE117" s="238"/>
      <c r="BF117" s="196"/>
      <c r="BG117" s="197"/>
      <c r="BH117" s="259"/>
      <c r="BI117" s="190"/>
      <c r="BJ117" s="1">
        <v>1.7</v>
      </c>
      <c r="BK117" s="210">
        <v>3.3</v>
      </c>
      <c r="BL117">
        <f t="shared" si="2"/>
        <v>5</v>
      </c>
    </row>
    <row r="118" spans="1:64" ht="14" x14ac:dyDescent="0.15">
      <c r="A118" s="207" t="s">
        <v>475</v>
      </c>
      <c r="B118" s="193"/>
      <c r="C118" s="196"/>
      <c r="D118" s="197"/>
      <c r="E118" s="254"/>
      <c r="F118" s="190"/>
      <c r="G118" s="255"/>
      <c r="H118" s="254"/>
      <c r="I118" s="189"/>
      <c r="J118" s="189"/>
      <c r="K118" s="210"/>
      <c r="L118" s="193"/>
      <c r="M118" s="193"/>
      <c r="N118" s="196"/>
      <c r="O118" s="188"/>
      <c r="P118" s="197"/>
      <c r="Q118" s="190"/>
      <c r="R118" s="259"/>
      <c r="S118" s="190"/>
      <c r="T118" s="238"/>
      <c r="U118" s="189"/>
      <c r="V118" s="196"/>
      <c r="W118" s="242"/>
      <c r="X118" s="259"/>
      <c r="Y118" s="242"/>
      <c r="Z118" s="201"/>
      <c r="AA118" s="201"/>
      <c r="AB118" s="191"/>
      <c r="AC118" s="193"/>
      <c r="AD118" s="254"/>
      <c r="AE118" s="210"/>
      <c r="AF118" s="193"/>
      <c r="AG118" s="196"/>
      <c r="AH118" s="197"/>
      <c r="AI118" s="190">
        <v>2.5</v>
      </c>
      <c r="AJ118" s="190"/>
      <c r="AK118" s="193"/>
      <c r="AL118" s="254"/>
      <c r="AM118" s="1"/>
      <c r="AN118" s="210"/>
      <c r="AO118" s="190"/>
      <c r="AP118" s="1"/>
      <c r="AQ118" s="189"/>
      <c r="AR118" s="191"/>
      <c r="AS118" s="193"/>
      <c r="AT118" s="191"/>
      <c r="AU118" s="254"/>
      <c r="AV118" s="193"/>
      <c r="AW118" s="255"/>
      <c r="AX118" s="193"/>
      <c r="AY118" s="193"/>
      <c r="AZ118" s="191"/>
      <c r="BA118" s="190"/>
      <c r="BB118" s="193"/>
      <c r="BC118" s="189"/>
      <c r="BD118" s="196"/>
      <c r="BE118" s="238"/>
      <c r="BF118" s="196"/>
      <c r="BG118" s="197"/>
      <c r="BH118" s="259"/>
      <c r="BI118" s="190"/>
      <c r="BJ118" s="1"/>
      <c r="BK118" s="210"/>
      <c r="BL118">
        <f t="shared" si="2"/>
        <v>2.5</v>
      </c>
    </row>
    <row r="119" spans="1:64" ht="14" x14ac:dyDescent="0.15">
      <c r="A119" s="207" t="s">
        <v>398</v>
      </c>
      <c r="B119" s="193"/>
      <c r="C119" s="196"/>
      <c r="D119" s="197"/>
      <c r="E119" s="254"/>
      <c r="F119" s="190"/>
      <c r="G119" s="255"/>
      <c r="H119" s="254"/>
      <c r="I119" s="189"/>
      <c r="J119" s="189"/>
      <c r="K119" s="210"/>
      <c r="L119" s="193"/>
      <c r="M119" s="193"/>
      <c r="N119" s="196"/>
      <c r="O119" s="188"/>
      <c r="P119" s="197"/>
      <c r="Q119" s="190"/>
      <c r="R119" s="259"/>
      <c r="S119" s="190"/>
      <c r="T119" s="238"/>
      <c r="U119" s="189"/>
      <c r="V119" s="196"/>
      <c r="W119" s="242"/>
      <c r="X119" s="259"/>
      <c r="Y119" s="242"/>
      <c r="Z119" s="201"/>
      <c r="AA119" s="201"/>
      <c r="AB119" s="191"/>
      <c r="AC119" s="193"/>
      <c r="AD119" s="254"/>
      <c r="AE119" s="210"/>
      <c r="AF119" s="193"/>
      <c r="AG119" s="196"/>
      <c r="AH119" s="197"/>
      <c r="AI119" s="190"/>
      <c r="AJ119" s="190"/>
      <c r="AK119" s="193"/>
      <c r="AL119" s="254"/>
      <c r="AM119" s="1"/>
      <c r="AN119" s="210"/>
      <c r="AO119" s="190"/>
      <c r="AP119" s="1"/>
      <c r="AQ119" s="189">
        <v>1.4</v>
      </c>
      <c r="AR119" s="191"/>
      <c r="AS119" s="193"/>
      <c r="AT119" s="191"/>
      <c r="AU119" s="254"/>
      <c r="AV119" s="193"/>
      <c r="AW119" s="255"/>
      <c r="AX119" s="193"/>
      <c r="AY119" s="193"/>
      <c r="AZ119" s="191"/>
      <c r="BA119" s="190"/>
      <c r="BB119" s="193"/>
      <c r="BC119" s="189"/>
      <c r="BD119" s="196"/>
      <c r="BE119" s="238"/>
      <c r="BF119" s="196"/>
      <c r="BG119" s="197"/>
      <c r="BH119" s="259"/>
      <c r="BI119" s="190"/>
      <c r="BJ119" s="1"/>
      <c r="BK119" s="210"/>
      <c r="BL119">
        <f t="shared" si="2"/>
        <v>1.4</v>
      </c>
    </row>
    <row r="120" spans="1:64" ht="14" x14ac:dyDescent="0.15">
      <c r="A120" s="207" t="s">
        <v>400</v>
      </c>
      <c r="B120" s="193"/>
      <c r="C120" s="196"/>
      <c r="D120" s="197"/>
      <c r="E120" s="254"/>
      <c r="F120" s="190"/>
      <c r="G120" s="255"/>
      <c r="H120" s="254"/>
      <c r="I120" s="189"/>
      <c r="J120" s="189"/>
      <c r="K120" s="210"/>
      <c r="L120" s="193"/>
      <c r="M120" s="193"/>
      <c r="N120" s="196"/>
      <c r="O120" s="188"/>
      <c r="P120" s="197"/>
      <c r="Q120" s="190"/>
      <c r="R120" s="259"/>
      <c r="S120" s="190"/>
      <c r="T120" s="238"/>
      <c r="U120" s="189"/>
      <c r="V120" s="196"/>
      <c r="W120" s="242"/>
      <c r="X120" s="259"/>
      <c r="Y120" s="242"/>
      <c r="Z120" s="201">
        <v>1.7</v>
      </c>
      <c r="AA120" s="201"/>
      <c r="AB120" s="191"/>
      <c r="AC120" s="193"/>
      <c r="AD120" s="254"/>
      <c r="AE120" s="210"/>
      <c r="AF120" s="193"/>
      <c r="AG120" s="196">
        <v>14.9</v>
      </c>
      <c r="AH120" s="197"/>
      <c r="AI120" s="190"/>
      <c r="AJ120" s="190"/>
      <c r="AK120" s="193"/>
      <c r="AL120" s="254"/>
      <c r="AM120" s="1"/>
      <c r="AN120" s="210"/>
      <c r="AO120" s="190"/>
      <c r="AP120" s="1"/>
      <c r="AQ120" s="189">
        <v>0.7</v>
      </c>
      <c r="AR120" s="191"/>
      <c r="AS120" s="193"/>
      <c r="AT120" s="191"/>
      <c r="AU120" s="254"/>
      <c r="AV120" s="193"/>
      <c r="AW120" s="255"/>
      <c r="AX120" s="193"/>
      <c r="AY120" s="193"/>
      <c r="AZ120" s="191"/>
      <c r="BA120" s="190"/>
      <c r="BB120" s="193"/>
      <c r="BC120" s="189"/>
      <c r="BD120" s="196"/>
      <c r="BE120" s="238"/>
      <c r="BF120" s="196"/>
      <c r="BG120" s="197"/>
      <c r="BH120" s="259"/>
      <c r="BI120" s="190"/>
      <c r="BJ120" s="1"/>
      <c r="BK120" s="210"/>
      <c r="BL120">
        <f t="shared" si="2"/>
        <v>17.3</v>
      </c>
    </row>
    <row r="121" spans="1:64" ht="14" x14ac:dyDescent="0.15">
      <c r="A121" s="207" t="s">
        <v>401</v>
      </c>
      <c r="B121" s="193"/>
      <c r="C121" s="196"/>
      <c r="D121" s="197"/>
      <c r="E121" s="254"/>
      <c r="F121" s="190"/>
      <c r="G121" s="255"/>
      <c r="H121" s="254"/>
      <c r="I121" s="189"/>
      <c r="J121" s="189"/>
      <c r="K121" s="210"/>
      <c r="L121" s="193"/>
      <c r="M121" s="193"/>
      <c r="N121" s="196"/>
      <c r="O121" s="188"/>
      <c r="P121" s="197"/>
      <c r="Q121" s="190"/>
      <c r="R121" s="259"/>
      <c r="S121" s="190"/>
      <c r="T121" s="238"/>
      <c r="U121" s="189"/>
      <c r="V121" s="196"/>
      <c r="W121" s="242"/>
      <c r="X121" s="259"/>
      <c r="Y121" s="242"/>
      <c r="Z121" s="201"/>
      <c r="AA121" s="201"/>
      <c r="AB121" s="191"/>
      <c r="AC121" s="193"/>
      <c r="AD121" s="254"/>
      <c r="AE121" s="210"/>
      <c r="AF121" s="193"/>
      <c r="AG121" s="196"/>
      <c r="AH121" s="197"/>
      <c r="AI121" s="190"/>
      <c r="AJ121" s="190"/>
      <c r="AK121" s="193"/>
      <c r="AL121" s="254"/>
      <c r="AM121" s="1"/>
      <c r="AN121" s="210"/>
      <c r="AO121" s="190">
        <v>0.7</v>
      </c>
      <c r="AP121" s="1"/>
      <c r="AQ121" s="189"/>
      <c r="AR121" s="191"/>
      <c r="AS121" s="193"/>
      <c r="AT121" s="191"/>
      <c r="AU121" s="254"/>
      <c r="AV121" s="193"/>
      <c r="AW121" s="255"/>
      <c r="AX121" s="193"/>
      <c r="AY121" s="193"/>
      <c r="AZ121" s="191">
        <v>9.9</v>
      </c>
      <c r="BA121" s="190"/>
      <c r="BB121" s="193"/>
      <c r="BC121" s="189"/>
      <c r="BD121" s="196">
        <v>1.7</v>
      </c>
      <c r="BE121" s="238">
        <v>8.3000000000000007</v>
      </c>
      <c r="BF121" s="196"/>
      <c r="BG121" s="197"/>
      <c r="BH121" s="259"/>
      <c r="BI121" s="190">
        <v>25.4</v>
      </c>
      <c r="BJ121" s="1">
        <v>18.2</v>
      </c>
      <c r="BK121" s="210"/>
      <c r="BL121">
        <f t="shared" si="2"/>
        <v>64.2</v>
      </c>
    </row>
    <row r="122" spans="1:64" ht="14" x14ac:dyDescent="0.15">
      <c r="A122" s="207" t="s">
        <v>397</v>
      </c>
      <c r="B122" s="193"/>
      <c r="C122" s="196"/>
      <c r="D122" s="197"/>
      <c r="E122" s="254"/>
      <c r="F122" s="190"/>
      <c r="G122" s="255"/>
      <c r="H122" s="254"/>
      <c r="I122" s="189"/>
      <c r="J122" s="189"/>
      <c r="K122" s="210"/>
      <c r="L122" s="193"/>
      <c r="M122" s="193"/>
      <c r="N122" s="196">
        <v>5</v>
      </c>
      <c r="O122" s="188"/>
      <c r="P122" s="197"/>
      <c r="Q122" s="190"/>
      <c r="R122" s="259"/>
      <c r="S122" s="190"/>
      <c r="T122" s="238"/>
      <c r="U122" s="189"/>
      <c r="V122" s="196"/>
      <c r="W122" s="242"/>
      <c r="X122" s="259"/>
      <c r="Y122" s="242"/>
      <c r="Z122" s="201"/>
      <c r="AA122" s="201"/>
      <c r="AB122" s="191"/>
      <c r="AC122" s="193"/>
      <c r="AD122" s="254"/>
      <c r="AE122" s="210"/>
      <c r="AF122" s="193"/>
      <c r="AG122" s="196"/>
      <c r="AH122" s="197"/>
      <c r="AI122" s="190"/>
      <c r="AJ122" s="190"/>
      <c r="AK122" s="193"/>
      <c r="AL122" s="254"/>
      <c r="AM122" s="1"/>
      <c r="AN122" s="210"/>
      <c r="AO122" s="190"/>
      <c r="AP122" s="1"/>
      <c r="AQ122" s="189"/>
      <c r="AR122" s="191"/>
      <c r="AS122" s="193"/>
      <c r="AT122" s="191"/>
      <c r="AU122" s="254"/>
      <c r="AV122" s="193"/>
      <c r="AW122" s="255"/>
      <c r="AX122" s="193"/>
      <c r="AY122" s="193"/>
      <c r="AZ122" s="191"/>
      <c r="BA122" s="190"/>
      <c r="BB122" s="193"/>
      <c r="BC122" s="189"/>
      <c r="BD122" s="196"/>
      <c r="BE122" s="238"/>
      <c r="BF122" s="196"/>
      <c r="BG122" s="197"/>
      <c r="BH122" s="259"/>
      <c r="BI122" s="190"/>
      <c r="BJ122" s="1"/>
      <c r="BK122" s="210"/>
      <c r="BL122">
        <f t="shared" si="2"/>
        <v>5</v>
      </c>
    </row>
    <row r="123" spans="1:64" ht="14" x14ac:dyDescent="0.15">
      <c r="A123" s="207" t="s">
        <v>402</v>
      </c>
      <c r="B123" s="193"/>
      <c r="C123" s="196"/>
      <c r="D123" s="197"/>
      <c r="E123" s="254"/>
      <c r="F123" s="190"/>
      <c r="G123" s="255">
        <v>1.7</v>
      </c>
      <c r="H123" s="254"/>
      <c r="I123" s="189"/>
      <c r="J123" s="189"/>
      <c r="K123" s="210"/>
      <c r="L123" s="193"/>
      <c r="M123" s="193"/>
      <c r="N123" s="196">
        <v>5</v>
      </c>
      <c r="O123" s="188"/>
      <c r="P123" s="197"/>
      <c r="Q123" s="190"/>
      <c r="R123" s="259"/>
      <c r="S123" s="190"/>
      <c r="T123" s="238">
        <v>13.2</v>
      </c>
      <c r="U123" s="189"/>
      <c r="V123" s="196"/>
      <c r="W123" s="242"/>
      <c r="X123" s="259"/>
      <c r="Y123" s="242"/>
      <c r="Z123" s="201"/>
      <c r="AA123" s="201"/>
      <c r="AB123" s="191"/>
      <c r="AC123" s="193"/>
      <c r="AD123" s="254"/>
      <c r="AE123" s="210"/>
      <c r="AF123" s="193"/>
      <c r="AG123" s="196"/>
      <c r="AH123" s="197">
        <v>3.3</v>
      </c>
      <c r="AI123" s="190"/>
      <c r="AJ123" s="190"/>
      <c r="AK123" s="193"/>
      <c r="AL123" s="254"/>
      <c r="AM123" s="1"/>
      <c r="AN123" s="210"/>
      <c r="AO123" s="190"/>
      <c r="AP123" s="1"/>
      <c r="AQ123" s="189"/>
      <c r="AR123" s="191"/>
      <c r="AS123" s="193">
        <v>8.6999999999999993</v>
      </c>
      <c r="AT123" s="191"/>
      <c r="AU123" s="254"/>
      <c r="AV123" s="193"/>
      <c r="AW123" s="255"/>
      <c r="AX123" s="193"/>
      <c r="AY123" s="193"/>
      <c r="AZ123" s="191"/>
      <c r="BA123" s="190"/>
      <c r="BB123" s="193"/>
      <c r="BC123" s="189"/>
      <c r="BD123" s="196"/>
      <c r="BE123" s="238"/>
      <c r="BF123" s="196"/>
      <c r="BG123" s="197"/>
      <c r="BH123" s="259"/>
      <c r="BI123" s="190"/>
      <c r="BJ123" s="1"/>
      <c r="BK123" s="210"/>
      <c r="BL123">
        <f t="shared" si="2"/>
        <v>31.9</v>
      </c>
    </row>
    <row r="124" spans="1:64" ht="14" x14ac:dyDescent="0.15">
      <c r="A124" s="207" t="s">
        <v>399</v>
      </c>
      <c r="B124" s="193"/>
      <c r="C124" s="196"/>
      <c r="D124" s="197"/>
      <c r="E124" s="254"/>
      <c r="F124" s="190"/>
      <c r="G124" s="255"/>
      <c r="H124" s="254"/>
      <c r="I124" s="189"/>
      <c r="J124" s="189"/>
      <c r="K124" s="210"/>
      <c r="L124" s="193"/>
      <c r="M124" s="193"/>
      <c r="N124" s="196"/>
      <c r="O124" s="188"/>
      <c r="P124" s="197"/>
      <c r="Q124" s="190"/>
      <c r="R124" s="259"/>
      <c r="S124" s="190"/>
      <c r="T124" s="238"/>
      <c r="U124" s="189"/>
      <c r="V124" s="196"/>
      <c r="W124" s="242"/>
      <c r="X124" s="259"/>
      <c r="Y124" s="242"/>
      <c r="Z124" s="201"/>
      <c r="AA124" s="201"/>
      <c r="AB124" s="191"/>
      <c r="AC124" s="193"/>
      <c r="AD124" s="254"/>
      <c r="AE124" s="210"/>
      <c r="AF124" s="193"/>
      <c r="AG124" s="196"/>
      <c r="AH124" s="197"/>
      <c r="AI124" s="190"/>
      <c r="AJ124" s="190"/>
      <c r="AK124" s="193"/>
      <c r="AL124" s="254"/>
      <c r="AM124" s="1"/>
      <c r="AN124" s="210"/>
      <c r="AO124" s="190"/>
      <c r="AP124" s="1"/>
      <c r="AQ124" s="189">
        <v>1.4</v>
      </c>
      <c r="AR124" s="191"/>
      <c r="AS124" s="193"/>
      <c r="AT124" s="191"/>
      <c r="AU124" s="254"/>
      <c r="AV124" s="193"/>
      <c r="AW124" s="255"/>
      <c r="AX124" s="193"/>
      <c r="AY124" s="193"/>
      <c r="AZ124" s="191"/>
      <c r="BA124" s="190"/>
      <c r="BB124" s="193"/>
      <c r="BC124" s="189"/>
      <c r="BD124" s="196"/>
      <c r="BE124" s="238"/>
      <c r="BF124" s="196"/>
      <c r="BG124" s="197"/>
      <c r="BH124" s="259"/>
      <c r="BI124" s="190"/>
      <c r="BJ124" s="1"/>
      <c r="BK124" s="210"/>
      <c r="BL124">
        <f t="shared" si="2"/>
        <v>1.4</v>
      </c>
    </row>
    <row r="125" spans="1:64" ht="14" x14ac:dyDescent="0.15">
      <c r="A125" s="207" t="s">
        <v>432</v>
      </c>
      <c r="B125" s="193"/>
      <c r="C125" s="196"/>
      <c r="D125" s="197"/>
      <c r="E125" s="254"/>
      <c r="F125" s="190"/>
      <c r="G125" s="255"/>
      <c r="H125" s="254"/>
      <c r="I125" s="189"/>
      <c r="J125" s="189"/>
      <c r="K125" s="210"/>
      <c r="L125" s="193"/>
      <c r="M125" s="193"/>
      <c r="N125" s="196"/>
      <c r="O125" s="188"/>
      <c r="P125" s="197"/>
      <c r="Q125" s="190"/>
      <c r="R125" s="259"/>
      <c r="S125" s="190"/>
      <c r="T125" s="238"/>
      <c r="U125" s="189"/>
      <c r="V125" s="196"/>
      <c r="W125" s="242"/>
      <c r="X125" s="259"/>
      <c r="Y125" s="242"/>
      <c r="Z125" s="201"/>
      <c r="AA125" s="201"/>
      <c r="AB125" s="191"/>
      <c r="AC125" s="193"/>
      <c r="AD125" s="254"/>
      <c r="AE125" s="210"/>
      <c r="AF125" s="193"/>
      <c r="AG125" s="196">
        <v>1.7</v>
      </c>
      <c r="AH125" s="197"/>
      <c r="AI125" s="190"/>
      <c r="AJ125" s="190"/>
      <c r="AK125" s="193"/>
      <c r="AL125" s="254"/>
      <c r="AM125" s="1"/>
      <c r="AN125" s="210"/>
      <c r="AO125" s="190"/>
      <c r="AP125" s="1"/>
      <c r="AQ125" s="189"/>
      <c r="AR125" s="191"/>
      <c r="AS125" s="193"/>
      <c r="AT125" s="191"/>
      <c r="AU125" s="254"/>
      <c r="AV125" s="193"/>
      <c r="AW125" s="255"/>
      <c r="AX125" s="193"/>
      <c r="AY125" s="193"/>
      <c r="AZ125" s="191"/>
      <c r="BA125" s="190"/>
      <c r="BB125" s="193"/>
      <c r="BC125" s="189"/>
      <c r="BD125" s="196"/>
      <c r="BE125" s="238"/>
      <c r="BF125" s="196"/>
      <c r="BG125" s="197"/>
      <c r="BH125" s="259"/>
      <c r="BI125" s="190"/>
      <c r="BJ125" s="1"/>
      <c r="BK125" s="210"/>
      <c r="BL125">
        <f t="shared" si="2"/>
        <v>1.7</v>
      </c>
    </row>
    <row r="126" spans="1:64" ht="14" x14ac:dyDescent="0.15">
      <c r="A126" s="207" t="s">
        <v>433</v>
      </c>
      <c r="B126" s="193">
        <v>3.1</v>
      </c>
      <c r="C126" s="196"/>
      <c r="D126" s="197"/>
      <c r="E126" s="254"/>
      <c r="F126" s="190"/>
      <c r="G126" s="255"/>
      <c r="H126" s="254"/>
      <c r="I126" s="189"/>
      <c r="J126" s="189"/>
      <c r="K126" s="210"/>
      <c r="L126" s="193"/>
      <c r="M126" s="193"/>
      <c r="N126" s="196"/>
      <c r="O126" s="188"/>
      <c r="P126" s="197"/>
      <c r="Q126" s="190"/>
      <c r="R126" s="259"/>
      <c r="S126" s="190"/>
      <c r="T126" s="238"/>
      <c r="U126" s="189"/>
      <c r="V126" s="196"/>
      <c r="W126" s="242"/>
      <c r="X126" s="259"/>
      <c r="Y126" s="242"/>
      <c r="Z126" s="201"/>
      <c r="AA126" s="201"/>
      <c r="AB126" s="191"/>
      <c r="AC126" s="193"/>
      <c r="AD126" s="254"/>
      <c r="AE126" s="210"/>
      <c r="AF126" s="193"/>
      <c r="AG126" s="196"/>
      <c r="AH126" s="197"/>
      <c r="AI126" s="190"/>
      <c r="AJ126" s="190"/>
      <c r="AK126" s="193"/>
      <c r="AL126" s="254"/>
      <c r="AM126" s="1"/>
      <c r="AN126" s="210"/>
      <c r="AO126" s="190"/>
      <c r="AP126" s="1"/>
      <c r="AQ126" s="189"/>
      <c r="AR126" s="191"/>
      <c r="AS126" s="193"/>
      <c r="AT126" s="191"/>
      <c r="AU126" s="254"/>
      <c r="AV126" s="193"/>
      <c r="AW126" s="255"/>
      <c r="AX126" s="193"/>
      <c r="AY126" s="193"/>
      <c r="AZ126" s="191"/>
      <c r="BA126" s="190"/>
      <c r="BB126" s="193"/>
      <c r="BC126" s="189"/>
      <c r="BD126" s="196"/>
      <c r="BE126" s="238"/>
      <c r="BF126" s="196"/>
      <c r="BG126" s="197"/>
      <c r="BH126" s="259"/>
      <c r="BI126" s="190">
        <v>3.6</v>
      </c>
      <c r="BJ126" s="1"/>
      <c r="BK126" s="210"/>
      <c r="BL126">
        <f t="shared" si="2"/>
        <v>6.7</v>
      </c>
    </row>
    <row r="127" spans="1:64" ht="14" x14ac:dyDescent="0.15">
      <c r="A127" s="207" t="s">
        <v>434</v>
      </c>
      <c r="B127" s="193"/>
      <c r="C127" s="196"/>
      <c r="D127" s="197"/>
      <c r="E127" s="254"/>
      <c r="F127" s="190"/>
      <c r="G127" s="255"/>
      <c r="H127" s="254"/>
      <c r="I127" s="189"/>
      <c r="J127" s="189"/>
      <c r="K127" s="210"/>
      <c r="L127" s="193"/>
      <c r="M127" s="193"/>
      <c r="N127" s="196"/>
      <c r="O127" s="188"/>
      <c r="P127" s="197"/>
      <c r="Q127" s="190"/>
      <c r="R127" s="259"/>
      <c r="S127" s="190"/>
      <c r="T127" s="238"/>
      <c r="U127" s="189"/>
      <c r="V127" s="196"/>
      <c r="W127" s="242"/>
      <c r="X127" s="259"/>
      <c r="Y127" s="242"/>
      <c r="Z127" s="201"/>
      <c r="AA127" s="201"/>
      <c r="AB127" s="191"/>
      <c r="AC127" s="193"/>
      <c r="AD127" s="254"/>
      <c r="AE127" s="210"/>
      <c r="AF127" s="193"/>
      <c r="AG127" s="196"/>
      <c r="AH127" s="197"/>
      <c r="AI127" s="190"/>
      <c r="AJ127" s="190"/>
      <c r="AK127" s="193"/>
      <c r="AL127" s="254"/>
      <c r="AM127" s="1"/>
      <c r="AN127" s="210"/>
      <c r="AO127" s="190"/>
      <c r="AP127" s="1"/>
      <c r="AQ127" s="189"/>
      <c r="AR127" s="191"/>
      <c r="AS127" s="193"/>
      <c r="AT127" s="191"/>
      <c r="AU127" s="254"/>
      <c r="AV127" s="193"/>
      <c r="AW127" s="255"/>
      <c r="AX127" s="193"/>
      <c r="AY127" s="193"/>
      <c r="AZ127" s="191"/>
      <c r="BA127" s="190"/>
      <c r="BB127" s="193"/>
      <c r="BC127" s="189"/>
      <c r="BD127" s="196"/>
      <c r="BE127" s="238"/>
      <c r="BF127" s="196">
        <v>1.5</v>
      </c>
      <c r="BG127" s="197">
        <v>1.5</v>
      </c>
      <c r="BH127" s="259"/>
      <c r="BI127" s="190"/>
      <c r="BJ127" s="1"/>
      <c r="BK127" s="210"/>
      <c r="BL127">
        <f t="shared" si="2"/>
        <v>3</v>
      </c>
    </row>
    <row r="128" spans="1:64" ht="14" x14ac:dyDescent="0.15">
      <c r="A128" s="207" t="s">
        <v>435</v>
      </c>
      <c r="B128" s="193"/>
      <c r="C128" s="196"/>
      <c r="D128" s="197"/>
      <c r="E128" s="254"/>
      <c r="F128" s="190"/>
      <c r="G128" s="255"/>
      <c r="H128" s="254"/>
      <c r="I128" s="189"/>
      <c r="J128" s="189"/>
      <c r="K128" s="210"/>
      <c r="L128" s="193"/>
      <c r="M128" s="193"/>
      <c r="N128" s="196"/>
      <c r="O128" s="188"/>
      <c r="P128" s="197"/>
      <c r="Q128" s="190"/>
      <c r="R128" s="259"/>
      <c r="S128" s="190"/>
      <c r="T128" s="238"/>
      <c r="U128" s="189"/>
      <c r="V128" s="196"/>
      <c r="W128" s="242"/>
      <c r="X128" s="259"/>
      <c r="Y128" s="242"/>
      <c r="Z128" s="201"/>
      <c r="AA128" s="201"/>
      <c r="AB128" s="191"/>
      <c r="AC128" s="193"/>
      <c r="AD128" s="254"/>
      <c r="AE128" s="210"/>
      <c r="AF128" s="193"/>
      <c r="AG128" s="196"/>
      <c r="AH128" s="197"/>
      <c r="AI128" s="190"/>
      <c r="AJ128" s="190"/>
      <c r="AK128" s="193"/>
      <c r="AL128" s="254"/>
      <c r="AM128" s="1"/>
      <c r="AN128" s="210"/>
      <c r="AO128" s="190"/>
      <c r="AP128" s="1"/>
      <c r="AQ128" s="189">
        <v>0.7</v>
      </c>
      <c r="AR128" s="191">
        <v>2.7</v>
      </c>
      <c r="AS128" s="193"/>
      <c r="AT128" s="191"/>
      <c r="AU128" s="254"/>
      <c r="AV128" s="193"/>
      <c r="AW128" s="255"/>
      <c r="AX128" s="193"/>
      <c r="AY128" s="193"/>
      <c r="AZ128" s="191"/>
      <c r="BA128" s="190"/>
      <c r="BB128" s="193"/>
      <c r="BC128" s="189"/>
      <c r="BD128" s="196"/>
      <c r="BE128" s="238"/>
      <c r="BF128" s="196"/>
      <c r="BG128" s="197"/>
      <c r="BH128" s="259"/>
      <c r="BI128" s="190"/>
      <c r="BJ128" s="1"/>
      <c r="BK128" s="210"/>
      <c r="BL128">
        <f t="shared" si="2"/>
        <v>3.4000000000000004</v>
      </c>
    </row>
    <row r="129" spans="1:64" ht="14" x14ac:dyDescent="0.15">
      <c r="A129" s="207" t="s">
        <v>431</v>
      </c>
      <c r="B129" s="193"/>
      <c r="C129" s="196"/>
      <c r="D129" s="197"/>
      <c r="E129" s="254"/>
      <c r="F129" s="190"/>
      <c r="G129" s="255"/>
      <c r="H129" s="254"/>
      <c r="I129" s="189"/>
      <c r="J129" s="189"/>
      <c r="K129" s="210"/>
      <c r="L129" s="193"/>
      <c r="M129" s="193"/>
      <c r="N129" s="196"/>
      <c r="O129" s="188"/>
      <c r="P129" s="197"/>
      <c r="Q129" s="190"/>
      <c r="R129" s="259"/>
      <c r="S129" s="190"/>
      <c r="T129" s="238"/>
      <c r="U129" s="189"/>
      <c r="V129" s="196"/>
      <c r="W129" s="242"/>
      <c r="X129" s="259"/>
      <c r="Y129" s="242">
        <v>1.7</v>
      </c>
      <c r="Z129" s="201"/>
      <c r="AA129" s="201"/>
      <c r="AB129" s="191"/>
      <c r="AC129" s="193"/>
      <c r="AD129" s="254"/>
      <c r="AE129" s="210"/>
      <c r="AF129" s="193"/>
      <c r="AG129" s="196"/>
      <c r="AH129" s="197"/>
      <c r="AI129" s="190">
        <v>1.2</v>
      </c>
      <c r="AJ129" s="190"/>
      <c r="AK129" s="193">
        <v>1.2</v>
      </c>
      <c r="AL129" s="254">
        <v>1.7</v>
      </c>
      <c r="AM129" s="1"/>
      <c r="AN129" s="210"/>
      <c r="AO129" s="190"/>
      <c r="AP129" s="1"/>
      <c r="AQ129" s="189"/>
      <c r="AR129" s="191"/>
      <c r="AS129" s="193"/>
      <c r="AT129" s="191"/>
      <c r="AU129" s="254"/>
      <c r="AV129" s="193"/>
      <c r="AW129" s="255"/>
      <c r="AX129" s="193"/>
      <c r="AY129" s="193"/>
      <c r="AZ129" s="191"/>
      <c r="BA129" s="190"/>
      <c r="BB129" s="193"/>
      <c r="BC129" s="189">
        <v>1.7</v>
      </c>
      <c r="BD129" s="196"/>
      <c r="BE129" s="238">
        <v>1.7</v>
      </c>
      <c r="BF129" s="196"/>
      <c r="BG129" s="197"/>
      <c r="BH129" s="259"/>
      <c r="BI129" s="190">
        <v>3.6</v>
      </c>
      <c r="BJ129" s="1">
        <v>3.3</v>
      </c>
      <c r="BK129" s="210"/>
      <c r="BL129">
        <f t="shared" si="2"/>
        <v>16.099999999999998</v>
      </c>
    </row>
    <row r="130" spans="1:64" ht="14" x14ac:dyDescent="0.15">
      <c r="A130" s="207" t="s">
        <v>403</v>
      </c>
      <c r="B130" s="193"/>
      <c r="C130" s="196"/>
      <c r="D130" s="197"/>
      <c r="E130" s="254"/>
      <c r="F130" s="190"/>
      <c r="G130" s="255"/>
      <c r="H130" s="254">
        <v>3.6</v>
      </c>
      <c r="I130" s="189"/>
      <c r="J130" s="189"/>
      <c r="K130" s="210"/>
      <c r="L130" s="193"/>
      <c r="M130" s="193"/>
      <c r="N130" s="196"/>
      <c r="O130" s="188"/>
      <c r="P130" s="197"/>
      <c r="Q130" s="190"/>
      <c r="R130" s="259"/>
      <c r="S130" s="190"/>
      <c r="T130" s="238">
        <v>3.3</v>
      </c>
      <c r="U130" s="189"/>
      <c r="V130" s="196"/>
      <c r="W130" s="242"/>
      <c r="X130" s="259"/>
      <c r="Y130" s="242"/>
      <c r="Z130" s="201"/>
      <c r="AA130" s="201"/>
      <c r="AB130" s="191"/>
      <c r="AC130" s="193"/>
      <c r="AD130" s="254"/>
      <c r="AE130" s="210"/>
      <c r="AF130" s="193"/>
      <c r="AG130" s="196">
        <v>3.3</v>
      </c>
      <c r="AH130" s="197"/>
      <c r="AI130" s="190">
        <v>5</v>
      </c>
      <c r="AJ130" s="190">
        <v>5.4</v>
      </c>
      <c r="AK130" s="193">
        <v>5</v>
      </c>
      <c r="AL130" s="254">
        <v>1.7</v>
      </c>
      <c r="AM130" s="1"/>
      <c r="AN130" s="210">
        <v>5</v>
      </c>
      <c r="AO130" s="190"/>
      <c r="AP130" s="1"/>
      <c r="AQ130" s="189"/>
      <c r="AR130" s="191">
        <v>2.7</v>
      </c>
      <c r="AS130" s="193"/>
      <c r="AT130" s="191"/>
      <c r="AU130" s="254"/>
      <c r="AV130" s="193"/>
      <c r="AW130" s="255"/>
      <c r="AX130" s="193"/>
      <c r="AY130" s="193"/>
      <c r="AZ130" s="191"/>
      <c r="BA130" s="190"/>
      <c r="BB130" s="193"/>
      <c r="BC130" s="189"/>
      <c r="BD130" s="196"/>
      <c r="BE130" s="238"/>
      <c r="BF130" s="196"/>
      <c r="BG130" s="197"/>
      <c r="BH130" s="259"/>
      <c r="BI130" s="190"/>
      <c r="BJ130" s="1"/>
      <c r="BK130" s="210"/>
      <c r="BL130">
        <f t="shared" si="2"/>
        <v>35</v>
      </c>
    </row>
    <row r="131" spans="1:64" ht="14" x14ac:dyDescent="0.15">
      <c r="A131" s="207" t="s">
        <v>368</v>
      </c>
      <c r="B131" s="193"/>
      <c r="C131" s="196"/>
      <c r="D131" s="197"/>
      <c r="E131" s="254"/>
      <c r="F131" s="190"/>
      <c r="G131" s="255"/>
      <c r="H131" s="254"/>
      <c r="I131" s="189"/>
      <c r="J131" s="189"/>
      <c r="K131" s="210"/>
      <c r="L131" s="193"/>
      <c r="M131" s="193"/>
      <c r="N131" s="196"/>
      <c r="O131" s="188"/>
      <c r="P131" s="197"/>
      <c r="Q131" s="190"/>
      <c r="R131" s="259"/>
      <c r="S131" s="190"/>
      <c r="T131" s="238"/>
      <c r="U131" s="189"/>
      <c r="V131" s="196"/>
      <c r="W131" s="242"/>
      <c r="X131" s="259"/>
      <c r="Y131" s="242"/>
      <c r="Z131" s="201"/>
      <c r="AA131" s="201"/>
      <c r="AB131" s="191"/>
      <c r="AC131" s="193">
        <v>391.3</v>
      </c>
      <c r="AD131" s="254"/>
      <c r="AE131" s="210"/>
      <c r="AF131" s="193">
        <v>1.8</v>
      </c>
      <c r="AG131" s="196">
        <v>250.8</v>
      </c>
      <c r="AH131" s="197"/>
      <c r="AI131" s="190"/>
      <c r="AJ131" s="190"/>
      <c r="AK131" s="193"/>
      <c r="AL131" s="254">
        <v>13.2</v>
      </c>
      <c r="AM131" s="1">
        <v>16.5</v>
      </c>
      <c r="AN131" s="210">
        <v>28.1</v>
      </c>
      <c r="AO131" s="190"/>
      <c r="AP131" s="1"/>
      <c r="AQ131" s="189"/>
      <c r="AR131" s="191"/>
      <c r="AS131" s="193"/>
      <c r="AT131" s="191"/>
      <c r="AU131" s="254"/>
      <c r="AV131" s="193">
        <v>5</v>
      </c>
      <c r="AW131" s="255">
        <v>5</v>
      </c>
      <c r="AX131" s="193">
        <v>13.5</v>
      </c>
      <c r="AY131" s="193">
        <v>15</v>
      </c>
      <c r="AZ131" s="191"/>
      <c r="BA131" s="190"/>
      <c r="BB131" s="193"/>
      <c r="BC131" s="189"/>
      <c r="BD131" s="196"/>
      <c r="BE131" s="238"/>
      <c r="BF131" s="196"/>
      <c r="BG131" s="197"/>
      <c r="BH131" s="259"/>
      <c r="BI131" s="190"/>
      <c r="BJ131" s="1"/>
      <c r="BK131" s="210"/>
      <c r="BL131">
        <f t="shared" si="2"/>
        <v>740.20000000000016</v>
      </c>
    </row>
    <row r="132" spans="1:64" ht="14" x14ac:dyDescent="0.15">
      <c r="A132" s="207" t="s">
        <v>369</v>
      </c>
      <c r="B132" s="193"/>
      <c r="C132" s="196"/>
      <c r="D132" s="197"/>
      <c r="E132" s="254">
        <v>54.4</v>
      </c>
      <c r="F132" s="190"/>
      <c r="G132" s="255"/>
      <c r="H132" s="254"/>
      <c r="I132" s="189"/>
      <c r="J132" s="189"/>
      <c r="K132" s="210"/>
      <c r="L132" s="193"/>
      <c r="M132" s="193"/>
      <c r="N132" s="196"/>
      <c r="O132" s="188"/>
      <c r="P132" s="197"/>
      <c r="Q132" s="190"/>
      <c r="R132" s="259"/>
      <c r="S132" s="190"/>
      <c r="T132" s="238"/>
      <c r="U132" s="189"/>
      <c r="V132" s="196"/>
      <c r="W132" s="242"/>
      <c r="X132" s="259"/>
      <c r="Y132" s="242"/>
      <c r="Z132" s="201"/>
      <c r="AA132" s="201"/>
      <c r="AB132" s="191"/>
      <c r="AC132" s="193"/>
      <c r="AD132" s="254"/>
      <c r="AE132" s="210"/>
      <c r="AF132" s="193"/>
      <c r="AG132" s="196"/>
      <c r="AH132" s="197"/>
      <c r="AI132" s="190"/>
      <c r="AJ132" s="190"/>
      <c r="AK132" s="193"/>
      <c r="AL132" s="254"/>
      <c r="AM132" s="1"/>
      <c r="AN132" s="210"/>
      <c r="AO132" s="190"/>
      <c r="AP132" s="1"/>
      <c r="AQ132" s="189"/>
      <c r="AR132" s="191"/>
      <c r="AS132" s="193"/>
      <c r="AT132" s="191"/>
      <c r="AU132" s="254"/>
      <c r="AV132" s="193"/>
      <c r="AW132" s="255"/>
      <c r="AX132" s="193"/>
      <c r="AY132" s="193"/>
      <c r="AZ132" s="191"/>
      <c r="BA132" s="190"/>
      <c r="BB132" s="193"/>
      <c r="BC132" s="189"/>
      <c r="BD132" s="196"/>
      <c r="BE132" s="238"/>
      <c r="BF132" s="196"/>
      <c r="BG132" s="197"/>
      <c r="BH132" s="259"/>
      <c r="BI132" s="190"/>
      <c r="BJ132" s="1"/>
      <c r="BK132" s="210"/>
      <c r="BL132">
        <f t="shared" si="2"/>
        <v>54.4</v>
      </c>
    </row>
    <row r="133" spans="1:64" ht="14" x14ac:dyDescent="0.15">
      <c r="A133" s="207" t="s">
        <v>367</v>
      </c>
      <c r="B133" s="193">
        <v>21.7</v>
      </c>
      <c r="C133" s="196">
        <v>7.3</v>
      </c>
      <c r="D133" s="197">
        <v>4.5</v>
      </c>
      <c r="E133" s="254"/>
      <c r="F133" s="190">
        <v>31.4</v>
      </c>
      <c r="G133" s="255">
        <v>1.7</v>
      </c>
      <c r="H133" s="254">
        <v>112.5</v>
      </c>
      <c r="I133" s="189">
        <v>82.4</v>
      </c>
      <c r="J133" s="189">
        <v>348.4</v>
      </c>
      <c r="K133" s="210">
        <v>3.3</v>
      </c>
      <c r="L133" s="193">
        <v>2.2000000000000002</v>
      </c>
      <c r="M133" s="193"/>
      <c r="N133" s="196">
        <v>79.8</v>
      </c>
      <c r="O133" s="188"/>
      <c r="P133" s="197"/>
      <c r="Q133" s="190">
        <v>21.5</v>
      </c>
      <c r="R133" s="259">
        <v>19.100000000000001</v>
      </c>
      <c r="S133" s="190"/>
      <c r="T133" s="238">
        <v>1.7</v>
      </c>
      <c r="U133" s="189"/>
      <c r="V133" s="196">
        <v>35.4</v>
      </c>
      <c r="W133" s="242">
        <v>75.900000000000006</v>
      </c>
      <c r="X133" s="259">
        <v>56</v>
      </c>
      <c r="Y133" s="242">
        <v>117.6</v>
      </c>
      <c r="Z133" s="201">
        <v>163.9</v>
      </c>
      <c r="AA133" s="201">
        <v>199.6</v>
      </c>
      <c r="AB133" s="191"/>
      <c r="AC133" s="193">
        <v>151.4</v>
      </c>
      <c r="AD133" s="254">
        <v>21.8</v>
      </c>
      <c r="AE133" s="210">
        <v>36.299999999999997</v>
      </c>
      <c r="AF133" s="193">
        <v>2.6</v>
      </c>
      <c r="AG133" s="196">
        <v>146.9</v>
      </c>
      <c r="AH133" s="197">
        <v>59.4</v>
      </c>
      <c r="AI133" s="190">
        <v>2.5</v>
      </c>
      <c r="AJ133" s="190">
        <v>5.4</v>
      </c>
      <c r="AK133" s="193"/>
      <c r="AL133" s="254">
        <v>90.8</v>
      </c>
      <c r="AM133" s="1">
        <v>78.3</v>
      </c>
      <c r="AN133" s="210">
        <v>47.9</v>
      </c>
      <c r="AO133" s="190"/>
      <c r="AP133" s="1">
        <v>1.4</v>
      </c>
      <c r="AQ133" s="189">
        <v>2.1</v>
      </c>
      <c r="AR133" s="191">
        <v>2.7</v>
      </c>
      <c r="AS133" s="193"/>
      <c r="AT133" s="191">
        <v>47.9</v>
      </c>
      <c r="AU133" s="254">
        <v>13.3</v>
      </c>
      <c r="AV133" s="193">
        <v>47.9</v>
      </c>
      <c r="AW133" s="255">
        <v>33</v>
      </c>
      <c r="AX133" s="193">
        <v>7.3</v>
      </c>
      <c r="AY133" s="193">
        <v>7.5</v>
      </c>
      <c r="AZ133" s="191"/>
      <c r="BA133" s="190">
        <v>6.6</v>
      </c>
      <c r="BB133" s="193">
        <v>3.6</v>
      </c>
      <c r="BC133" s="189"/>
      <c r="BD133" s="196">
        <v>33</v>
      </c>
      <c r="BE133" s="238">
        <v>49.5</v>
      </c>
      <c r="BF133" s="196"/>
      <c r="BG133" s="197">
        <v>1.5</v>
      </c>
      <c r="BH133" s="259"/>
      <c r="BI133" s="190">
        <v>870.9</v>
      </c>
      <c r="BJ133" s="1">
        <v>94.1</v>
      </c>
      <c r="BK133" s="210">
        <v>8.3000000000000007</v>
      </c>
      <c r="BL133">
        <f t="shared" si="2"/>
        <v>3259.8000000000006</v>
      </c>
    </row>
    <row r="134" spans="1:64" ht="14" x14ac:dyDescent="0.15">
      <c r="A134" s="207" t="s">
        <v>370</v>
      </c>
      <c r="B134" s="193"/>
      <c r="C134" s="196"/>
      <c r="D134" s="197"/>
      <c r="E134" s="254"/>
      <c r="F134" s="190"/>
      <c r="G134" s="255"/>
      <c r="H134" s="254">
        <v>39.9</v>
      </c>
      <c r="I134" s="189">
        <v>18.2</v>
      </c>
      <c r="J134" s="189">
        <v>94.4</v>
      </c>
      <c r="K134" s="210"/>
      <c r="L134" s="193"/>
      <c r="M134" s="193"/>
      <c r="N134" s="196"/>
      <c r="O134" s="188"/>
      <c r="P134" s="197"/>
      <c r="Q134" s="190"/>
      <c r="R134" s="259"/>
      <c r="S134" s="190"/>
      <c r="T134" s="238"/>
      <c r="U134" s="189"/>
      <c r="V134" s="196"/>
      <c r="W134" s="242"/>
      <c r="X134" s="259"/>
      <c r="Y134" s="242"/>
      <c r="Z134" s="201"/>
      <c r="AA134" s="201"/>
      <c r="AB134" s="191"/>
      <c r="AC134" s="193"/>
      <c r="AD134" s="254"/>
      <c r="AE134" s="210"/>
      <c r="AF134" s="193"/>
      <c r="AG134" s="196"/>
      <c r="AH134" s="197"/>
      <c r="AI134" s="190"/>
      <c r="AJ134" s="190"/>
      <c r="AK134" s="193"/>
      <c r="AL134" s="254"/>
      <c r="AM134" s="1"/>
      <c r="AN134" s="210"/>
      <c r="AO134" s="190"/>
      <c r="AP134" s="1"/>
      <c r="AQ134" s="189"/>
      <c r="AR134" s="191"/>
      <c r="AS134" s="193"/>
      <c r="AT134" s="191"/>
      <c r="AU134" s="254"/>
      <c r="AV134" s="193"/>
      <c r="AW134" s="255"/>
      <c r="AX134" s="193">
        <v>12</v>
      </c>
      <c r="AY134" s="193">
        <v>6</v>
      </c>
      <c r="AZ134" s="191"/>
      <c r="BA134" s="190"/>
      <c r="BB134" s="193"/>
      <c r="BC134" s="189"/>
      <c r="BD134" s="196"/>
      <c r="BE134" s="238"/>
      <c r="BF134" s="196"/>
      <c r="BG134" s="197"/>
      <c r="BH134" s="259"/>
      <c r="BI134" s="190"/>
      <c r="BJ134" s="1"/>
      <c r="BK134" s="210"/>
      <c r="BL134">
        <f t="shared" si="2"/>
        <v>170.5</v>
      </c>
    </row>
    <row r="135" spans="1:64" ht="14" x14ac:dyDescent="0.15">
      <c r="A135" s="207" t="s">
        <v>365</v>
      </c>
      <c r="B135" s="193"/>
      <c r="C135" s="196"/>
      <c r="D135" s="197"/>
      <c r="E135" s="254"/>
      <c r="F135" s="190"/>
      <c r="G135" s="255"/>
      <c r="H135" s="254"/>
      <c r="I135" s="189"/>
      <c r="J135" s="189"/>
      <c r="K135" s="210"/>
      <c r="L135" s="193"/>
      <c r="M135" s="193"/>
      <c r="N135" s="196"/>
      <c r="O135" s="188"/>
      <c r="P135" s="197"/>
      <c r="Q135" s="190"/>
      <c r="R135" s="259"/>
      <c r="S135" s="190"/>
      <c r="T135" s="238"/>
      <c r="U135" s="189"/>
      <c r="V135" s="196"/>
      <c r="W135" s="242"/>
      <c r="X135" s="259"/>
      <c r="Y135" s="242"/>
      <c r="Z135" s="201"/>
      <c r="AA135" s="201"/>
      <c r="AB135" s="191">
        <v>2.2000000000000002</v>
      </c>
      <c r="AC135" s="193"/>
      <c r="AD135" s="254"/>
      <c r="AE135" s="210"/>
      <c r="AF135" s="193"/>
      <c r="AG135" s="196"/>
      <c r="AH135" s="197"/>
      <c r="AI135" s="190"/>
      <c r="AJ135" s="190"/>
      <c r="AK135" s="193"/>
      <c r="AL135" s="254"/>
      <c r="AM135" s="1"/>
      <c r="AN135" s="210"/>
      <c r="AO135" s="190"/>
      <c r="AP135" s="1"/>
      <c r="AQ135" s="189"/>
      <c r="AR135" s="191"/>
      <c r="AS135" s="193"/>
      <c r="AT135" s="191"/>
      <c r="AU135" s="254"/>
      <c r="AV135" s="193"/>
      <c r="AW135" s="255"/>
      <c r="AX135" s="193"/>
      <c r="AY135" s="193"/>
      <c r="AZ135" s="191"/>
      <c r="BA135" s="190"/>
      <c r="BB135" s="193"/>
      <c r="BC135" s="189"/>
      <c r="BD135" s="196"/>
      <c r="BE135" s="238"/>
      <c r="BF135" s="196"/>
      <c r="BG135" s="197"/>
      <c r="BH135" s="259"/>
      <c r="BI135" s="190"/>
      <c r="BJ135" s="1"/>
      <c r="BK135" s="210"/>
      <c r="BL135">
        <f t="shared" si="2"/>
        <v>2.2000000000000002</v>
      </c>
    </row>
    <row r="136" spans="1:64" ht="14" x14ac:dyDescent="0.15">
      <c r="A136" s="207" t="s">
        <v>393</v>
      </c>
      <c r="B136" s="193"/>
      <c r="C136" s="196"/>
      <c r="D136" s="197">
        <v>4.5</v>
      </c>
      <c r="E136" s="254"/>
      <c r="F136" s="190"/>
      <c r="G136" s="255"/>
      <c r="H136" s="254"/>
      <c r="I136" s="189"/>
      <c r="J136" s="189"/>
      <c r="K136" s="210"/>
      <c r="L136" s="193"/>
      <c r="M136" s="193"/>
      <c r="N136" s="196"/>
      <c r="O136" s="188"/>
      <c r="P136" s="197"/>
      <c r="Q136" s="190"/>
      <c r="R136" s="259"/>
      <c r="S136" s="190"/>
      <c r="T136" s="238"/>
      <c r="U136" s="189"/>
      <c r="V136" s="196"/>
      <c r="W136" s="242"/>
      <c r="X136" s="259"/>
      <c r="Y136" s="242"/>
      <c r="Z136" s="201"/>
      <c r="AA136" s="201"/>
      <c r="AB136" s="191"/>
      <c r="AC136" s="193"/>
      <c r="AD136" s="254"/>
      <c r="AE136" s="210"/>
      <c r="AF136" s="193"/>
      <c r="AG136" s="196"/>
      <c r="AH136" s="197"/>
      <c r="AI136" s="190"/>
      <c r="AJ136" s="190"/>
      <c r="AK136" s="193"/>
      <c r="AL136" s="254"/>
      <c r="AM136" s="1"/>
      <c r="AN136" s="210"/>
      <c r="AO136" s="190"/>
      <c r="AP136" s="1"/>
      <c r="AQ136" s="189"/>
      <c r="AR136" s="191"/>
      <c r="AS136" s="193"/>
      <c r="AT136" s="191"/>
      <c r="AU136" s="254"/>
      <c r="AV136" s="193"/>
      <c r="AW136" s="255"/>
      <c r="AX136" s="193"/>
      <c r="AY136" s="193"/>
      <c r="AZ136" s="191"/>
      <c r="BA136" s="190"/>
      <c r="BB136" s="193"/>
      <c r="BC136" s="189"/>
      <c r="BD136" s="196"/>
      <c r="BE136" s="238"/>
      <c r="BF136" s="196"/>
      <c r="BG136" s="197"/>
      <c r="BH136" s="259"/>
      <c r="BI136" s="190"/>
      <c r="BJ136" s="1"/>
      <c r="BK136" s="210"/>
      <c r="BL136">
        <f t="shared" si="2"/>
        <v>4.5</v>
      </c>
    </row>
    <row r="137" spans="1:64" ht="14" x14ac:dyDescent="0.15">
      <c r="A137" s="207" t="s">
        <v>388</v>
      </c>
      <c r="B137" s="193"/>
      <c r="C137" s="196"/>
      <c r="D137" s="197"/>
      <c r="E137" s="254"/>
      <c r="F137" s="190"/>
      <c r="G137" s="255"/>
      <c r="H137" s="254"/>
      <c r="I137" s="189"/>
      <c r="J137" s="189"/>
      <c r="K137" s="210"/>
      <c r="L137" s="193"/>
      <c r="M137" s="193"/>
      <c r="N137" s="196"/>
      <c r="O137" s="188"/>
      <c r="P137" s="197"/>
      <c r="Q137" s="190"/>
      <c r="R137" s="259"/>
      <c r="S137" s="190"/>
      <c r="T137" s="238"/>
      <c r="U137" s="189"/>
      <c r="V137" s="196"/>
      <c r="W137" s="242"/>
      <c r="X137" s="259"/>
      <c r="Y137" s="242"/>
      <c r="Z137" s="201"/>
      <c r="AA137" s="201"/>
      <c r="AB137" s="191"/>
      <c r="AC137" s="193"/>
      <c r="AD137" s="254"/>
      <c r="AE137" s="210"/>
      <c r="AF137" s="193"/>
      <c r="AG137" s="196"/>
      <c r="AH137" s="197"/>
      <c r="AI137" s="190"/>
      <c r="AJ137" s="190"/>
      <c r="AK137" s="193"/>
      <c r="AL137" s="254"/>
      <c r="AM137" s="1"/>
      <c r="AN137" s="210"/>
      <c r="AO137" s="190"/>
      <c r="AP137" s="1"/>
      <c r="AQ137" s="189"/>
      <c r="AR137" s="191"/>
      <c r="AS137" s="193"/>
      <c r="AT137" s="191"/>
      <c r="AU137" s="254"/>
      <c r="AV137" s="193"/>
      <c r="AW137" s="255"/>
      <c r="AX137" s="193"/>
      <c r="AY137" s="193"/>
      <c r="AZ137" s="191"/>
      <c r="BA137" s="190"/>
      <c r="BB137" s="193"/>
      <c r="BC137" s="189"/>
      <c r="BD137" s="196"/>
      <c r="BE137" s="238"/>
      <c r="BF137" s="196"/>
      <c r="BG137" s="197"/>
      <c r="BH137" s="259"/>
      <c r="BI137" s="190"/>
      <c r="BJ137" s="1"/>
      <c r="BK137" s="210"/>
      <c r="BL137">
        <f t="shared" si="2"/>
        <v>0</v>
      </c>
    </row>
    <row r="138" spans="1:64" ht="14" x14ac:dyDescent="0.15">
      <c r="A138" s="207" t="s">
        <v>476</v>
      </c>
      <c r="B138" s="193"/>
      <c r="C138" s="196"/>
      <c r="D138" s="197"/>
      <c r="E138" s="254"/>
      <c r="F138" s="190"/>
      <c r="G138" s="255"/>
      <c r="H138" s="254"/>
      <c r="I138" s="189"/>
      <c r="J138" s="189"/>
      <c r="K138" s="210"/>
      <c r="L138" s="193"/>
      <c r="M138" s="193"/>
      <c r="N138" s="196"/>
      <c r="O138" s="188"/>
      <c r="P138" s="197"/>
      <c r="Q138" s="190"/>
      <c r="R138" s="259"/>
      <c r="S138" s="190"/>
      <c r="T138" s="238"/>
      <c r="U138" s="189"/>
      <c r="V138" s="196"/>
      <c r="W138" s="242"/>
      <c r="X138" s="259"/>
      <c r="Y138" s="242"/>
      <c r="Z138" s="201"/>
      <c r="AA138" s="201"/>
      <c r="AB138" s="191"/>
      <c r="AC138" s="193"/>
      <c r="AD138" s="254"/>
      <c r="AE138" s="210"/>
      <c r="AF138" s="193"/>
      <c r="AG138" s="196"/>
      <c r="AH138" s="197"/>
      <c r="AI138" s="190"/>
      <c r="AJ138" s="190"/>
      <c r="AK138" s="193"/>
      <c r="AL138" s="254"/>
      <c r="AM138" s="1"/>
      <c r="AN138" s="210"/>
      <c r="AO138" s="190"/>
      <c r="AP138" s="1">
        <v>9.8000000000000007</v>
      </c>
      <c r="AQ138" s="189"/>
      <c r="AR138" s="191"/>
      <c r="AS138" s="193"/>
      <c r="AT138" s="191"/>
      <c r="AU138" s="254"/>
      <c r="AV138" s="193"/>
      <c r="AW138" s="255"/>
      <c r="AX138" s="193"/>
      <c r="AY138" s="193"/>
      <c r="AZ138" s="191"/>
      <c r="BA138" s="190"/>
      <c r="BB138" s="193"/>
      <c r="BC138" s="189"/>
      <c r="BD138" s="196"/>
      <c r="BE138" s="238"/>
      <c r="BF138" s="196"/>
      <c r="BG138" s="197"/>
      <c r="BH138" s="259"/>
      <c r="BI138" s="190"/>
      <c r="BJ138" s="1"/>
      <c r="BK138" s="210"/>
      <c r="BL138">
        <f t="shared" si="2"/>
        <v>9.8000000000000007</v>
      </c>
    </row>
    <row r="139" spans="1:64" ht="14" x14ac:dyDescent="0.15">
      <c r="A139" s="207" t="s">
        <v>423</v>
      </c>
      <c r="B139" s="193"/>
      <c r="C139" s="196"/>
      <c r="D139" s="197"/>
      <c r="E139" s="254"/>
      <c r="F139" s="190"/>
      <c r="G139" s="255"/>
      <c r="H139" s="254"/>
      <c r="I139" s="189"/>
      <c r="J139" s="189"/>
      <c r="K139" s="210"/>
      <c r="L139" s="193"/>
      <c r="M139" s="193"/>
      <c r="N139" s="196"/>
      <c r="O139" s="188"/>
      <c r="P139" s="197"/>
      <c r="Q139" s="190"/>
      <c r="R139" s="259"/>
      <c r="S139" s="190"/>
      <c r="T139" s="238"/>
      <c r="U139" s="189"/>
      <c r="V139" s="196"/>
      <c r="W139" s="242"/>
      <c r="X139" s="259"/>
      <c r="Y139" s="242"/>
      <c r="Z139" s="201"/>
      <c r="AA139" s="201"/>
      <c r="AB139" s="191"/>
      <c r="AC139" s="193"/>
      <c r="AD139" s="254"/>
      <c r="AE139" s="210"/>
      <c r="AF139" s="193"/>
      <c r="AG139" s="196"/>
      <c r="AH139" s="197"/>
      <c r="AI139" s="190"/>
      <c r="AJ139" s="190"/>
      <c r="AK139" s="193"/>
      <c r="AL139" s="254"/>
      <c r="AM139" s="1"/>
      <c r="AN139" s="210"/>
      <c r="AO139" s="190"/>
      <c r="AP139" s="1"/>
      <c r="AQ139" s="189">
        <v>0.7</v>
      </c>
      <c r="AR139" s="191"/>
      <c r="AS139" s="193"/>
      <c r="AT139" s="191"/>
      <c r="AU139" s="254"/>
      <c r="AV139" s="193"/>
      <c r="AW139" s="255"/>
      <c r="AX139" s="193"/>
      <c r="AY139" s="193"/>
      <c r="AZ139" s="191"/>
      <c r="BA139" s="190"/>
      <c r="BB139" s="193"/>
      <c r="BC139" s="189"/>
      <c r="BD139" s="196"/>
      <c r="BE139" s="238"/>
      <c r="BF139" s="196"/>
      <c r="BG139" s="197"/>
      <c r="BH139" s="259"/>
      <c r="BI139" s="190"/>
      <c r="BJ139" s="1"/>
      <c r="BK139" s="210"/>
      <c r="BL139">
        <f t="shared" si="2"/>
        <v>0.7</v>
      </c>
    </row>
    <row r="140" spans="1:64" ht="14" x14ac:dyDescent="0.15">
      <c r="A140" s="207" t="s">
        <v>424</v>
      </c>
      <c r="B140" s="193"/>
      <c r="C140" s="196"/>
      <c r="D140" s="197"/>
      <c r="E140" s="254"/>
      <c r="F140" s="190"/>
      <c r="G140" s="255"/>
      <c r="H140" s="254"/>
      <c r="I140" s="189"/>
      <c r="J140" s="189"/>
      <c r="K140" s="210"/>
      <c r="L140" s="193"/>
      <c r="M140" s="193"/>
      <c r="N140" s="196"/>
      <c r="O140" s="188"/>
      <c r="P140" s="197"/>
      <c r="Q140" s="190"/>
      <c r="R140" s="259"/>
      <c r="S140" s="190"/>
      <c r="T140" s="238"/>
      <c r="U140" s="189"/>
      <c r="V140" s="196"/>
      <c r="W140" s="242"/>
      <c r="X140" s="259"/>
      <c r="Y140" s="242"/>
      <c r="Z140" s="201"/>
      <c r="AA140" s="201"/>
      <c r="AB140" s="191"/>
      <c r="AC140" s="193"/>
      <c r="AD140" s="254"/>
      <c r="AE140" s="210"/>
      <c r="AF140" s="193"/>
      <c r="AG140" s="196"/>
      <c r="AH140" s="197"/>
      <c r="AI140" s="190">
        <v>1.2</v>
      </c>
      <c r="AJ140" s="190"/>
      <c r="AK140" s="193"/>
      <c r="AL140" s="254"/>
      <c r="AM140" s="1"/>
      <c r="AN140" s="210"/>
      <c r="AO140" s="190"/>
      <c r="AP140" s="1"/>
      <c r="AQ140" s="189"/>
      <c r="AR140" s="191"/>
      <c r="AS140" s="193"/>
      <c r="AT140" s="191"/>
      <c r="AU140" s="254"/>
      <c r="AV140" s="193"/>
      <c r="AW140" s="255"/>
      <c r="AX140" s="193"/>
      <c r="AY140" s="193"/>
      <c r="AZ140" s="191"/>
      <c r="BA140" s="190"/>
      <c r="BB140" s="193"/>
      <c r="BC140" s="189"/>
      <c r="BD140" s="196"/>
      <c r="BE140" s="238"/>
      <c r="BF140" s="196"/>
      <c r="BG140" s="197"/>
      <c r="BH140" s="259"/>
      <c r="BI140" s="190"/>
      <c r="BJ140" s="1"/>
      <c r="BK140" s="210"/>
      <c r="BL140">
        <f t="shared" si="2"/>
        <v>1.2</v>
      </c>
    </row>
    <row r="141" spans="1:64" ht="14" x14ac:dyDescent="0.15">
      <c r="A141" s="207" t="s">
        <v>425</v>
      </c>
      <c r="B141" s="193">
        <v>3.1</v>
      </c>
      <c r="C141" s="196"/>
      <c r="D141" s="197"/>
      <c r="E141" s="254"/>
      <c r="F141" s="190"/>
      <c r="G141" s="255"/>
      <c r="H141" s="254"/>
      <c r="I141" s="189"/>
      <c r="J141" s="189"/>
      <c r="K141" s="210"/>
      <c r="L141" s="193"/>
      <c r="M141" s="193"/>
      <c r="N141" s="196"/>
      <c r="O141" s="188"/>
      <c r="P141" s="197"/>
      <c r="Q141" s="190"/>
      <c r="R141" s="259"/>
      <c r="S141" s="190"/>
      <c r="T141" s="238"/>
      <c r="U141" s="189"/>
      <c r="V141" s="196"/>
      <c r="W141" s="242"/>
      <c r="X141" s="259"/>
      <c r="Y141" s="242"/>
      <c r="Z141" s="201"/>
      <c r="AA141" s="201"/>
      <c r="AB141" s="191"/>
      <c r="AC141" s="193"/>
      <c r="AD141" s="254"/>
      <c r="AE141" s="210"/>
      <c r="AF141" s="193"/>
      <c r="AG141" s="196"/>
      <c r="AH141" s="197"/>
      <c r="AI141" s="190"/>
      <c r="AJ141" s="190"/>
      <c r="AK141" s="193"/>
      <c r="AL141" s="254"/>
      <c r="AM141" s="1"/>
      <c r="AN141" s="210"/>
      <c r="AO141" s="190"/>
      <c r="AP141" s="1"/>
      <c r="AQ141" s="189"/>
      <c r="AR141" s="191"/>
      <c r="AS141" s="193"/>
      <c r="AT141" s="191"/>
      <c r="AU141" s="254"/>
      <c r="AV141" s="193"/>
      <c r="AW141" s="255"/>
      <c r="AX141" s="193"/>
      <c r="AY141" s="193"/>
      <c r="AZ141" s="191"/>
      <c r="BA141" s="190"/>
      <c r="BB141" s="193"/>
      <c r="BC141" s="189"/>
      <c r="BD141" s="196"/>
      <c r="BE141" s="238"/>
      <c r="BF141" s="196"/>
      <c r="BG141" s="197"/>
      <c r="BH141" s="259"/>
      <c r="BI141" s="190">
        <v>14.5</v>
      </c>
      <c r="BJ141" s="1"/>
      <c r="BK141" s="210"/>
      <c r="BL141">
        <f t="shared" si="2"/>
        <v>17.600000000000001</v>
      </c>
    </row>
    <row r="142" spans="1:64" ht="14" x14ac:dyDescent="0.15">
      <c r="A142" s="207" t="s">
        <v>422</v>
      </c>
      <c r="B142" s="193">
        <v>24.8</v>
      </c>
      <c r="C142" s="196"/>
      <c r="D142" s="197">
        <v>1.5</v>
      </c>
      <c r="E142" s="254"/>
      <c r="F142" s="190">
        <v>3.3</v>
      </c>
      <c r="G142" s="255"/>
      <c r="H142" s="254"/>
      <c r="I142" s="189"/>
      <c r="J142" s="189"/>
      <c r="K142" s="210"/>
      <c r="L142" s="193"/>
      <c r="M142" s="193"/>
      <c r="N142" s="196">
        <v>5</v>
      </c>
      <c r="O142" s="188">
        <v>7.3</v>
      </c>
      <c r="P142" s="197">
        <v>6.6</v>
      </c>
      <c r="Q142" s="190">
        <v>9.9</v>
      </c>
      <c r="R142" s="259"/>
      <c r="S142" s="190">
        <v>1.7</v>
      </c>
      <c r="T142" s="238">
        <v>26.4</v>
      </c>
      <c r="U142" s="189"/>
      <c r="V142" s="196"/>
      <c r="W142" s="242">
        <v>5</v>
      </c>
      <c r="X142" s="259"/>
      <c r="Y142" s="242">
        <v>5</v>
      </c>
      <c r="Z142" s="201">
        <v>26.5</v>
      </c>
      <c r="AA142" s="201">
        <v>3.6</v>
      </c>
      <c r="AB142" s="191"/>
      <c r="AC142" s="193">
        <v>39.9</v>
      </c>
      <c r="AD142" s="254">
        <v>21.8</v>
      </c>
      <c r="AE142" s="210">
        <v>58.1</v>
      </c>
      <c r="AF142" s="193">
        <v>5.4</v>
      </c>
      <c r="AG142" s="196">
        <v>79.2</v>
      </c>
      <c r="AH142" s="197">
        <v>47.9</v>
      </c>
      <c r="AI142" s="190">
        <v>17.3</v>
      </c>
      <c r="AJ142" s="190">
        <v>32.200000000000003</v>
      </c>
      <c r="AK142" s="193">
        <v>32.200000000000003</v>
      </c>
      <c r="AL142" s="254">
        <v>21.5</v>
      </c>
      <c r="AM142" s="1">
        <v>19.8</v>
      </c>
      <c r="AN142" s="210">
        <v>14.9</v>
      </c>
      <c r="AO142" s="190">
        <v>0.7</v>
      </c>
      <c r="AP142" s="1">
        <v>3.5</v>
      </c>
      <c r="AQ142" s="189">
        <v>7</v>
      </c>
      <c r="AR142" s="191">
        <v>16.3</v>
      </c>
      <c r="AS142" s="193">
        <v>12.4</v>
      </c>
      <c r="AT142" s="191">
        <v>3.3</v>
      </c>
      <c r="AU142" s="254">
        <v>3.3</v>
      </c>
      <c r="AV142" s="193">
        <v>6.6</v>
      </c>
      <c r="AW142" s="255">
        <v>5</v>
      </c>
      <c r="AX142" s="193"/>
      <c r="AY142" s="193"/>
      <c r="AZ142" s="191">
        <v>8.3000000000000007</v>
      </c>
      <c r="BA142" s="190"/>
      <c r="BB142" s="193"/>
      <c r="BC142" s="189">
        <v>1.7</v>
      </c>
      <c r="BD142" s="196">
        <v>18.2</v>
      </c>
      <c r="BE142" s="238">
        <v>28.1</v>
      </c>
      <c r="BF142" s="196">
        <v>7.5</v>
      </c>
      <c r="BG142" s="197">
        <v>10.5</v>
      </c>
      <c r="BH142" s="259"/>
      <c r="BI142" s="190">
        <v>79.8</v>
      </c>
      <c r="BJ142" s="1">
        <v>44.6</v>
      </c>
      <c r="BK142" s="210">
        <v>21.5</v>
      </c>
      <c r="BL142">
        <f t="shared" si="2"/>
        <v>795.09999999999991</v>
      </c>
    </row>
    <row r="143" spans="1:64" ht="14" x14ac:dyDescent="0.15">
      <c r="A143" s="207" t="s">
        <v>426</v>
      </c>
      <c r="B143" s="193">
        <v>24.8</v>
      </c>
      <c r="C143" s="196"/>
      <c r="D143" s="197"/>
      <c r="E143" s="254"/>
      <c r="F143" s="190"/>
      <c r="G143" s="255"/>
      <c r="H143" s="254"/>
      <c r="I143" s="189"/>
      <c r="J143" s="189"/>
      <c r="K143" s="210"/>
      <c r="L143" s="193"/>
      <c r="M143" s="193"/>
      <c r="N143" s="196"/>
      <c r="O143" s="188"/>
      <c r="P143" s="197"/>
      <c r="Q143" s="190"/>
      <c r="R143" s="259"/>
      <c r="S143" s="190"/>
      <c r="T143" s="238"/>
      <c r="U143" s="189"/>
      <c r="V143" s="196"/>
      <c r="W143" s="242"/>
      <c r="X143" s="259"/>
      <c r="Y143" s="242"/>
      <c r="Z143" s="201"/>
      <c r="AA143" s="201"/>
      <c r="AB143" s="191"/>
      <c r="AC143" s="193"/>
      <c r="AD143" s="254"/>
      <c r="AE143" s="210"/>
      <c r="AF143" s="193"/>
      <c r="AG143" s="196"/>
      <c r="AH143" s="197"/>
      <c r="AI143" s="190"/>
      <c r="AJ143" s="190"/>
      <c r="AK143" s="193"/>
      <c r="AL143" s="254"/>
      <c r="AM143" s="1"/>
      <c r="AN143" s="210"/>
      <c r="AO143" s="190"/>
      <c r="AP143" s="1"/>
      <c r="AQ143" s="189"/>
      <c r="AR143" s="191"/>
      <c r="AS143" s="193"/>
      <c r="AT143" s="191"/>
      <c r="AU143" s="254"/>
      <c r="AV143" s="193"/>
      <c r="AW143" s="255"/>
      <c r="AX143" s="193"/>
      <c r="AY143" s="193"/>
      <c r="AZ143" s="191"/>
      <c r="BA143" s="190"/>
      <c r="BB143" s="193"/>
      <c r="BC143" s="189"/>
      <c r="BD143" s="196"/>
      <c r="BE143" s="238"/>
      <c r="BF143" s="196"/>
      <c r="BG143" s="197"/>
      <c r="BH143" s="259"/>
      <c r="BI143" s="190"/>
      <c r="BJ143" s="1"/>
      <c r="BK143" s="210"/>
      <c r="BL143">
        <f t="shared" si="2"/>
        <v>24.8</v>
      </c>
    </row>
    <row r="144" spans="1:64" ht="14" x14ac:dyDescent="0.15">
      <c r="A144" s="207" t="s">
        <v>427</v>
      </c>
      <c r="B144" s="193"/>
      <c r="C144" s="196"/>
      <c r="D144" s="197"/>
      <c r="E144" s="254"/>
      <c r="F144" s="190"/>
      <c r="G144" s="255"/>
      <c r="H144" s="254"/>
      <c r="I144" s="189"/>
      <c r="J144" s="189"/>
      <c r="K144" s="210"/>
      <c r="L144" s="193"/>
      <c r="M144" s="193"/>
      <c r="N144" s="196"/>
      <c r="O144" s="188"/>
      <c r="P144" s="197"/>
      <c r="Q144" s="190"/>
      <c r="R144" s="259"/>
      <c r="S144" s="190"/>
      <c r="T144" s="238"/>
      <c r="U144" s="189"/>
      <c r="V144" s="196"/>
      <c r="W144" s="242"/>
      <c r="X144" s="259"/>
      <c r="Y144" s="242"/>
      <c r="Z144" s="201"/>
      <c r="AA144" s="201"/>
      <c r="AB144" s="191"/>
      <c r="AC144" s="193"/>
      <c r="AD144" s="254"/>
      <c r="AE144" s="210"/>
      <c r="AF144" s="193"/>
      <c r="AG144" s="196"/>
      <c r="AH144" s="197">
        <v>1.7</v>
      </c>
      <c r="AI144" s="190"/>
      <c r="AJ144" s="190"/>
      <c r="AK144" s="193"/>
      <c r="AL144" s="254"/>
      <c r="AM144" s="1"/>
      <c r="AN144" s="210"/>
      <c r="AO144" s="190"/>
      <c r="AP144" s="1"/>
      <c r="AQ144" s="189"/>
      <c r="AR144" s="191"/>
      <c r="AS144" s="193"/>
      <c r="AT144" s="191"/>
      <c r="AU144" s="254"/>
      <c r="AV144" s="193"/>
      <c r="AW144" s="255"/>
      <c r="AX144" s="193"/>
      <c r="AY144" s="193"/>
      <c r="AZ144" s="191"/>
      <c r="BA144" s="190"/>
      <c r="BB144" s="193"/>
      <c r="BC144" s="189"/>
      <c r="BD144" s="196"/>
      <c r="BE144" s="238"/>
      <c r="BF144" s="196"/>
      <c r="BG144" s="197"/>
      <c r="BH144" s="259"/>
      <c r="BI144" s="190"/>
      <c r="BJ144" s="1"/>
      <c r="BK144" s="210"/>
      <c r="BL144">
        <f t="shared" si="2"/>
        <v>1.7</v>
      </c>
    </row>
    <row r="145" spans="1:64" ht="14" x14ac:dyDescent="0.15">
      <c r="A145" s="207" t="s">
        <v>428</v>
      </c>
      <c r="B145" s="193">
        <v>3.1</v>
      </c>
      <c r="C145" s="196"/>
      <c r="D145" s="197"/>
      <c r="E145" s="254"/>
      <c r="F145" s="190"/>
      <c r="G145" s="255"/>
      <c r="H145" s="254"/>
      <c r="I145" s="189"/>
      <c r="J145" s="189"/>
      <c r="K145" s="210"/>
      <c r="L145" s="193"/>
      <c r="M145" s="193"/>
      <c r="N145" s="196"/>
      <c r="O145" s="188"/>
      <c r="P145" s="197"/>
      <c r="Q145" s="190"/>
      <c r="R145" s="259"/>
      <c r="S145" s="190"/>
      <c r="T145" s="238"/>
      <c r="U145" s="189"/>
      <c r="V145" s="196"/>
      <c r="W145" s="242"/>
      <c r="X145" s="259"/>
      <c r="Y145" s="242"/>
      <c r="Z145" s="201"/>
      <c r="AA145" s="201"/>
      <c r="AB145" s="191"/>
      <c r="AC145" s="193"/>
      <c r="AD145" s="254"/>
      <c r="AE145" s="210"/>
      <c r="AF145" s="193"/>
      <c r="AG145" s="196"/>
      <c r="AH145" s="197"/>
      <c r="AI145" s="190"/>
      <c r="AJ145" s="190"/>
      <c r="AK145" s="193"/>
      <c r="AL145" s="254"/>
      <c r="AM145" s="1"/>
      <c r="AN145" s="210"/>
      <c r="AO145" s="190"/>
      <c r="AP145" s="1"/>
      <c r="AQ145" s="189"/>
      <c r="AR145" s="191"/>
      <c r="AS145" s="193"/>
      <c r="AT145" s="191"/>
      <c r="AU145" s="254"/>
      <c r="AV145" s="193"/>
      <c r="AW145" s="255"/>
      <c r="AX145" s="193"/>
      <c r="AY145" s="193"/>
      <c r="AZ145" s="191"/>
      <c r="BA145" s="190"/>
      <c r="BB145" s="193"/>
      <c r="BC145" s="189"/>
      <c r="BD145" s="196"/>
      <c r="BE145" s="238"/>
      <c r="BF145" s="196"/>
      <c r="BG145" s="197"/>
      <c r="BH145" s="259"/>
      <c r="BI145" s="190"/>
      <c r="BJ145" s="1"/>
      <c r="BK145" s="210"/>
      <c r="BL145">
        <f t="shared" ref="BL145:BL185" si="3">SUM(B145:BK145)</f>
        <v>3.1</v>
      </c>
    </row>
    <row r="146" spans="1:64" ht="14" x14ac:dyDescent="0.15">
      <c r="A146" s="207" t="s">
        <v>444</v>
      </c>
      <c r="B146" s="193"/>
      <c r="C146" s="196"/>
      <c r="D146" s="197"/>
      <c r="E146" s="254"/>
      <c r="F146" s="190"/>
      <c r="G146" s="255"/>
      <c r="H146" s="254"/>
      <c r="I146" s="189"/>
      <c r="J146" s="189"/>
      <c r="K146" s="210"/>
      <c r="L146" s="193"/>
      <c r="M146" s="193"/>
      <c r="N146" s="196"/>
      <c r="O146" s="188"/>
      <c r="P146" s="197"/>
      <c r="Q146" s="190"/>
      <c r="R146" s="259"/>
      <c r="S146" s="190"/>
      <c r="T146" s="238"/>
      <c r="U146" s="189"/>
      <c r="V146" s="196"/>
      <c r="W146" s="242"/>
      <c r="X146" s="259"/>
      <c r="Y146" s="242"/>
      <c r="Z146" s="201"/>
      <c r="AA146" s="201"/>
      <c r="AB146" s="191"/>
      <c r="AC146" s="193"/>
      <c r="AD146" s="254"/>
      <c r="AE146" s="210"/>
      <c r="AF146" s="193"/>
      <c r="AG146" s="196"/>
      <c r="AH146" s="197"/>
      <c r="AI146" s="190"/>
      <c r="AJ146" s="190"/>
      <c r="AK146" s="193"/>
      <c r="AL146" s="254"/>
      <c r="AM146" s="1"/>
      <c r="AN146" s="210"/>
      <c r="AO146" s="190"/>
      <c r="AP146" s="1"/>
      <c r="AQ146" s="189"/>
      <c r="AR146" s="191"/>
      <c r="AS146" s="193"/>
      <c r="AT146" s="191"/>
      <c r="AU146" s="254"/>
      <c r="AV146" s="193"/>
      <c r="AW146" s="255"/>
      <c r="AX146" s="193"/>
      <c r="AY146" s="193"/>
      <c r="AZ146" s="191"/>
      <c r="BA146" s="190"/>
      <c r="BB146" s="193"/>
      <c r="BC146" s="189"/>
      <c r="BD146" s="196"/>
      <c r="BE146" s="238"/>
      <c r="BF146" s="196"/>
      <c r="BG146" s="197"/>
      <c r="BH146" s="259"/>
      <c r="BI146" s="190">
        <v>2.6</v>
      </c>
      <c r="BJ146" s="1">
        <v>1.7</v>
      </c>
      <c r="BK146" s="210"/>
      <c r="BL146">
        <f t="shared" si="3"/>
        <v>4.3</v>
      </c>
    </row>
    <row r="147" spans="1:64" ht="14" x14ac:dyDescent="0.15">
      <c r="A147" s="207" t="s">
        <v>443</v>
      </c>
      <c r="B147" s="193"/>
      <c r="C147" s="196"/>
      <c r="D147" s="197"/>
      <c r="E147" s="254"/>
      <c r="F147" s="190"/>
      <c r="G147" s="255"/>
      <c r="H147" s="254"/>
      <c r="I147" s="189"/>
      <c r="J147" s="189"/>
      <c r="K147" s="210"/>
      <c r="L147" s="193"/>
      <c r="M147" s="193"/>
      <c r="N147" s="196"/>
      <c r="O147" s="188"/>
      <c r="P147" s="197"/>
      <c r="Q147" s="190"/>
      <c r="R147" s="259"/>
      <c r="S147" s="190"/>
      <c r="T147" s="238"/>
      <c r="U147" s="189"/>
      <c r="V147" s="196"/>
      <c r="W147" s="242"/>
      <c r="X147" s="259"/>
      <c r="Y147" s="242"/>
      <c r="Z147" s="201"/>
      <c r="AA147" s="201"/>
      <c r="AB147" s="191"/>
      <c r="AC147" s="193"/>
      <c r="AD147" s="254">
        <v>7.3</v>
      </c>
      <c r="AE147" s="210">
        <v>7.3</v>
      </c>
      <c r="AF147" s="193"/>
      <c r="AG147" s="196">
        <v>5</v>
      </c>
      <c r="AH147" s="197">
        <v>5</v>
      </c>
      <c r="AI147" s="190">
        <v>2.5</v>
      </c>
      <c r="AJ147" s="190"/>
      <c r="AK147" s="193"/>
      <c r="AL147" s="254"/>
      <c r="AM147" s="1"/>
      <c r="AN147" s="210"/>
      <c r="AO147" s="190"/>
      <c r="AP147" s="1"/>
      <c r="AQ147" s="189"/>
      <c r="AR147" s="191"/>
      <c r="AS147" s="193">
        <v>1.2</v>
      </c>
      <c r="AT147" s="191"/>
      <c r="AU147" s="254"/>
      <c r="AV147" s="193"/>
      <c r="AW147" s="255"/>
      <c r="AX147" s="193"/>
      <c r="AY147" s="193"/>
      <c r="AZ147" s="191"/>
      <c r="BA147" s="190"/>
      <c r="BB147" s="193"/>
      <c r="BC147" s="189"/>
      <c r="BD147" s="196">
        <v>1.7</v>
      </c>
      <c r="BE147" s="238">
        <v>3.3</v>
      </c>
      <c r="BF147" s="196">
        <v>1.5</v>
      </c>
      <c r="BG147" s="197">
        <v>3</v>
      </c>
      <c r="BH147" s="259"/>
      <c r="BI147" s="190">
        <v>7.3</v>
      </c>
      <c r="BJ147" s="1">
        <v>16.5</v>
      </c>
      <c r="BK147" s="210">
        <v>1.7</v>
      </c>
      <c r="BL147">
        <f t="shared" si="3"/>
        <v>63.3</v>
      </c>
    </row>
    <row r="148" spans="1:64" ht="14" x14ac:dyDescent="0.15">
      <c r="A148" s="207" t="s">
        <v>446</v>
      </c>
      <c r="B148" s="193">
        <v>9.3000000000000007</v>
      </c>
      <c r="C148" s="196"/>
      <c r="D148" s="197"/>
      <c r="E148" s="254"/>
      <c r="F148" s="190"/>
      <c r="G148" s="255"/>
      <c r="H148" s="254"/>
      <c r="I148" s="189"/>
      <c r="J148" s="189"/>
      <c r="K148" s="210"/>
      <c r="L148" s="193"/>
      <c r="M148" s="193"/>
      <c r="N148" s="196"/>
      <c r="O148" s="188"/>
      <c r="P148" s="197"/>
      <c r="Q148" s="190"/>
      <c r="R148" s="259"/>
      <c r="S148" s="190"/>
      <c r="T148" s="238"/>
      <c r="U148" s="189"/>
      <c r="V148" s="196"/>
      <c r="W148" s="242"/>
      <c r="X148" s="259"/>
      <c r="Y148" s="242"/>
      <c r="Z148" s="201"/>
      <c r="AA148" s="201"/>
      <c r="AB148" s="191"/>
      <c r="AC148" s="193"/>
      <c r="AD148" s="254"/>
      <c r="AE148" s="210"/>
      <c r="AF148" s="193"/>
      <c r="AG148" s="196"/>
      <c r="AH148" s="197"/>
      <c r="AI148" s="190"/>
      <c r="AJ148" s="190"/>
      <c r="AK148" s="193"/>
      <c r="AL148" s="254"/>
      <c r="AM148" s="1"/>
      <c r="AN148" s="210"/>
      <c r="AO148" s="190"/>
      <c r="AP148" s="1"/>
      <c r="AQ148" s="189"/>
      <c r="AR148" s="191"/>
      <c r="AS148" s="193"/>
      <c r="AT148" s="191"/>
      <c r="AU148" s="254"/>
      <c r="AV148" s="193"/>
      <c r="AW148" s="255"/>
      <c r="AX148" s="193"/>
      <c r="AY148" s="193"/>
      <c r="AZ148" s="191"/>
      <c r="BA148" s="190"/>
      <c r="BB148" s="193"/>
      <c r="BC148" s="189"/>
      <c r="BD148" s="196"/>
      <c r="BE148" s="238"/>
      <c r="BF148" s="196"/>
      <c r="BG148" s="197"/>
      <c r="BH148" s="259"/>
      <c r="BI148" s="190"/>
      <c r="BJ148" s="1"/>
      <c r="BK148" s="210"/>
      <c r="BL148">
        <f t="shared" si="3"/>
        <v>9.3000000000000007</v>
      </c>
    </row>
    <row r="149" spans="1:64" ht="14" x14ac:dyDescent="0.15">
      <c r="A149" s="207" t="s">
        <v>447</v>
      </c>
      <c r="B149" s="193">
        <v>31</v>
      </c>
      <c r="C149" s="196"/>
      <c r="D149" s="197"/>
      <c r="E149" s="254"/>
      <c r="F149" s="190"/>
      <c r="G149" s="255"/>
      <c r="H149" s="254"/>
      <c r="I149" s="189"/>
      <c r="J149" s="189"/>
      <c r="K149" s="210"/>
      <c r="L149" s="193"/>
      <c r="M149" s="193"/>
      <c r="N149" s="196"/>
      <c r="O149" s="188"/>
      <c r="P149" s="197"/>
      <c r="Q149" s="190"/>
      <c r="R149" s="259"/>
      <c r="S149" s="190"/>
      <c r="T149" s="238"/>
      <c r="U149" s="189"/>
      <c r="V149" s="196"/>
      <c r="W149" s="242"/>
      <c r="X149" s="259"/>
      <c r="Y149" s="242"/>
      <c r="Z149" s="201"/>
      <c r="AA149" s="201"/>
      <c r="AB149" s="191"/>
      <c r="AC149" s="193"/>
      <c r="AD149" s="254"/>
      <c r="AE149" s="210"/>
      <c r="AF149" s="193"/>
      <c r="AG149" s="196"/>
      <c r="AH149" s="197"/>
      <c r="AI149" s="190"/>
      <c r="AJ149" s="190"/>
      <c r="AK149" s="193"/>
      <c r="AL149" s="254"/>
      <c r="AM149" s="1"/>
      <c r="AN149" s="210"/>
      <c r="AO149" s="190"/>
      <c r="AP149" s="1"/>
      <c r="AQ149" s="189"/>
      <c r="AR149" s="191"/>
      <c r="AS149" s="193"/>
      <c r="AT149" s="191"/>
      <c r="AU149" s="254"/>
      <c r="AV149" s="193"/>
      <c r="AW149" s="255"/>
      <c r="AX149" s="193"/>
      <c r="AY149" s="193"/>
      <c r="AZ149" s="191"/>
      <c r="BA149" s="190"/>
      <c r="BB149" s="193"/>
      <c r="BC149" s="189"/>
      <c r="BD149" s="196"/>
      <c r="BE149" s="238"/>
      <c r="BF149" s="196"/>
      <c r="BG149" s="197"/>
      <c r="BH149" s="259"/>
      <c r="BI149" s="190"/>
      <c r="BJ149" s="1"/>
      <c r="BK149" s="210"/>
      <c r="BL149">
        <f t="shared" si="3"/>
        <v>31</v>
      </c>
    </row>
    <row r="150" spans="1:64" ht="14" x14ac:dyDescent="0.15">
      <c r="A150" s="207" t="s">
        <v>445</v>
      </c>
      <c r="B150" s="193"/>
      <c r="C150" s="196"/>
      <c r="D150" s="197"/>
      <c r="E150" s="254"/>
      <c r="F150" s="190"/>
      <c r="G150" s="255"/>
      <c r="H150" s="254"/>
      <c r="I150" s="189"/>
      <c r="J150" s="189"/>
      <c r="K150" s="210"/>
      <c r="L150" s="193"/>
      <c r="M150" s="193"/>
      <c r="N150" s="196">
        <v>1.7</v>
      </c>
      <c r="O150" s="188"/>
      <c r="P150" s="197">
        <v>3.3</v>
      </c>
      <c r="Q150" s="190"/>
      <c r="R150" s="259"/>
      <c r="S150" s="190"/>
      <c r="T150" s="238"/>
      <c r="U150" s="189"/>
      <c r="V150" s="196"/>
      <c r="W150" s="242"/>
      <c r="X150" s="259"/>
      <c r="Y150" s="242"/>
      <c r="Z150" s="201"/>
      <c r="AA150" s="201"/>
      <c r="AB150" s="191"/>
      <c r="AC150" s="193"/>
      <c r="AD150" s="254"/>
      <c r="AE150" s="210"/>
      <c r="AF150" s="193"/>
      <c r="AG150" s="196"/>
      <c r="AH150" s="197"/>
      <c r="AI150" s="190"/>
      <c r="AJ150" s="190"/>
      <c r="AK150" s="193"/>
      <c r="AL150" s="254"/>
      <c r="AM150" s="1"/>
      <c r="AN150" s="210"/>
      <c r="AO150" s="190"/>
      <c r="AP150" s="1"/>
      <c r="AQ150" s="189"/>
      <c r="AR150" s="191"/>
      <c r="AS150" s="193"/>
      <c r="AT150" s="191"/>
      <c r="AU150" s="254"/>
      <c r="AV150" s="193"/>
      <c r="AW150" s="255"/>
      <c r="AX150" s="193"/>
      <c r="AY150" s="193"/>
      <c r="AZ150" s="191"/>
      <c r="BA150" s="190"/>
      <c r="BB150" s="193"/>
      <c r="BC150" s="189"/>
      <c r="BD150" s="196"/>
      <c r="BE150" s="238"/>
      <c r="BF150" s="196"/>
      <c r="BG150" s="197"/>
      <c r="BH150" s="259"/>
      <c r="BI150" s="190"/>
      <c r="BJ150" s="1"/>
      <c r="BK150" s="210"/>
      <c r="BL150">
        <f t="shared" si="3"/>
        <v>5</v>
      </c>
    </row>
    <row r="151" spans="1:64" ht="14" x14ac:dyDescent="0.15">
      <c r="A151" s="207" t="s">
        <v>373</v>
      </c>
      <c r="B151" s="193"/>
      <c r="C151" s="196"/>
      <c r="D151" s="197"/>
      <c r="E151" s="254"/>
      <c r="F151" s="190"/>
      <c r="G151" s="255"/>
      <c r="H151" s="254"/>
      <c r="I151" s="189"/>
      <c r="J151" s="189"/>
      <c r="K151" s="210"/>
      <c r="L151" s="193"/>
      <c r="M151" s="193"/>
      <c r="N151" s="196"/>
      <c r="O151" s="188"/>
      <c r="P151" s="197"/>
      <c r="Q151" s="190"/>
      <c r="R151" s="259"/>
      <c r="S151" s="190"/>
      <c r="T151" s="238"/>
      <c r="U151" s="189"/>
      <c r="V151" s="196"/>
      <c r="W151" s="242"/>
      <c r="X151" s="259"/>
      <c r="Y151" s="242"/>
      <c r="Z151" s="201"/>
      <c r="AA151" s="201"/>
      <c r="AB151" s="191">
        <v>11.1</v>
      </c>
      <c r="AC151" s="193"/>
      <c r="AD151" s="254"/>
      <c r="AE151" s="210"/>
      <c r="AF151" s="193">
        <v>222.6</v>
      </c>
      <c r="AG151" s="196"/>
      <c r="AH151" s="197"/>
      <c r="AI151" s="190"/>
      <c r="AJ151" s="190"/>
      <c r="AK151" s="193"/>
      <c r="AL151" s="254"/>
      <c r="AM151" s="1"/>
      <c r="AN151" s="210"/>
      <c r="AO151" s="190"/>
      <c r="AP151" s="1"/>
      <c r="AQ151" s="189"/>
      <c r="AR151" s="191"/>
      <c r="AS151" s="193"/>
      <c r="AT151" s="191"/>
      <c r="AU151" s="254"/>
      <c r="AV151" s="193"/>
      <c r="AW151" s="255"/>
      <c r="AX151" s="193"/>
      <c r="AY151" s="193"/>
      <c r="AZ151" s="191"/>
      <c r="BA151" s="190"/>
      <c r="BB151" s="193"/>
      <c r="BC151" s="189"/>
      <c r="BD151" s="196"/>
      <c r="BE151" s="238"/>
      <c r="BF151" s="196"/>
      <c r="BG151" s="197"/>
      <c r="BH151" s="259"/>
      <c r="BI151" s="190"/>
      <c r="BJ151" s="1"/>
      <c r="BK151" s="210"/>
      <c r="BL151">
        <f t="shared" si="3"/>
        <v>233.7</v>
      </c>
    </row>
    <row r="152" spans="1:64" ht="14" x14ac:dyDescent="0.15">
      <c r="A152" s="207" t="s">
        <v>404</v>
      </c>
      <c r="B152" s="193"/>
      <c r="C152" s="196"/>
      <c r="D152" s="197"/>
      <c r="E152" s="254"/>
      <c r="F152" s="190"/>
      <c r="G152" s="255"/>
      <c r="H152" s="254"/>
      <c r="I152" s="189"/>
      <c r="J152" s="189"/>
      <c r="K152" s="210"/>
      <c r="L152" s="193"/>
      <c r="M152" s="193"/>
      <c r="N152" s="196"/>
      <c r="O152" s="188"/>
      <c r="P152" s="197"/>
      <c r="Q152" s="190"/>
      <c r="R152" s="259"/>
      <c r="S152" s="190"/>
      <c r="T152" s="238"/>
      <c r="U152" s="189"/>
      <c r="V152" s="196"/>
      <c r="W152" s="242"/>
      <c r="X152" s="259"/>
      <c r="Y152" s="242"/>
      <c r="Z152" s="201"/>
      <c r="AA152" s="201"/>
      <c r="AB152" s="191"/>
      <c r="AC152" s="193"/>
      <c r="AD152" s="254"/>
      <c r="AE152" s="210"/>
      <c r="AF152" s="193"/>
      <c r="AG152" s="196"/>
      <c r="AH152" s="197">
        <v>1.7</v>
      </c>
      <c r="AI152" s="190"/>
      <c r="AJ152" s="190"/>
      <c r="AK152" s="193"/>
      <c r="AL152" s="254"/>
      <c r="AM152" s="1"/>
      <c r="AN152" s="210"/>
      <c r="AO152" s="190"/>
      <c r="AP152" s="1"/>
      <c r="AQ152" s="189"/>
      <c r="AR152" s="191"/>
      <c r="AS152" s="193"/>
      <c r="AT152" s="191"/>
      <c r="AU152" s="254"/>
      <c r="AV152" s="193"/>
      <c r="AW152" s="255"/>
      <c r="AX152" s="193"/>
      <c r="AY152" s="193"/>
      <c r="AZ152" s="191"/>
      <c r="BA152" s="190"/>
      <c r="BB152" s="193"/>
      <c r="BC152" s="189"/>
      <c r="BD152" s="196"/>
      <c r="BE152" s="238"/>
      <c r="BF152" s="196"/>
      <c r="BG152" s="197"/>
      <c r="BH152" s="259"/>
      <c r="BI152" s="190"/>
      <c r="BJ152" s="1"/>
      <c r="BK152" s="210"/>
      <c r="BL152">
        <f t="shared" si="3"/>
        <v>1.7</v>
      </c>
    </row>
    <row r="153" spans="1:64" ht="14" x14ac:dyDescent="0.15">
      <c r="A153" s="207" t="s">
        <v>429</v>
      </c>
      <c r="B153" s="193"/>
      <c r="C153" s="196"/>
      <c r="D153" s="197"/>
      <c r="E153" s="254"/>
      <c r="F153" s="190"/>
      <c r="G153" s="255"/>
      <c r="H153" s="254"/>
      <c r="I153" s="189"/>
      <c r="J153" s="189"/>
      <c r="K153" s="210"/>
      <c r="L153" s="193"/>
      <c r="M153" s="193"/>
      <c r="N153" s="196"/>
      <c r="O153" s="188"/>
      <c r="P153" s="197"/>
      <c r="Q153" s="190"/>
      <c r="R153" s="259"/>
      <c r="S153" s="190"/>
      <c r="T153" s="238">
        <v>1.7</v>
      </c>
      <c r="U153" s="189"/>
      <c r="V153" s="196"/>
      <c r="W153" s="242"/>
      <c r="X153" s="259"/>
      <c r="Y153" s="242"/>
      <c r="Z153" s="201"/>
      <c r="AA153" s="201"/>
      <c r="AB153" s="191"/>
      <c r="AC153" s="193"/>
      <c r="AD153" s="254"/>
      <c r="AE153" s="210"/>
      <c r="AF153" s="193"/>
      <c r="AG153" s="196"/>
      <c r="AH153" s="197"/>
      <c r="AI153" s="190"/>
      <c r="AJ153" s="190"/>
      <c r="AK153" s="193"/>
      <c r="AL153" s="254"/>
      <c r="AM153" s="1"/>
      <c r="AN153" s="210"/>
      <c r="AO153" s="190"/>
      <c r="AP153" s="1"/>
      <c r="AQ153" s="189"/>
      <c r="AR153" s="191"/>
      <c r="AS153" s="193"/>
      <c r="AT153" s="191"/>
      <c r="AU153" s="254"/>
      <c r="AV153" s="193"/>
      <c r="AW153" s="255"/>
      <c r="AX153" s="193"/>
      <c r="AY153" s="193"/>
      <c r="AZ153" s="191"/>
      <c r="BA153" s="190">
        <v>1.7</v>
      </c>
      <c r="BB153" s="193"/>
      <c r="BC153" s="189"/>
      <c r="BD153" s="196"/>
      <c r="BE153" s="238">
        <v>1.7</v>
      </c>
      <c r="BF153" s="196"/>
      <c r="BG153" s="197"/>
      <c r="BH153" s="259"/>
      <c r="BI153" s="190">
        <v>3.6</v>
      </c>
      <c r="BJ153" s="1"/>
      <c r="BK153" s="210"/>
      <c r="BL153">
        <f t="shared" si="3"/>
        <v>8.6999999999999993</v>
      </c>
    </row>
    <row r="154" spans="1:64" ht="14" x14ac:dyDescent="0.15">
      <c r="A154" s="207" t="s">
        <v>384</v>
      </c>
      <c r="B154" s="193"/>
      <c r="C154" s="196"/>
      <c r="D154" s="197"/>
      <c r="E154" s="254"/>
      <c r="F154" s="190"/>
      <c r="G154" s="255"/>
      <c r="H154" s="254">
        <v>3.6</v>
      </c>
      <c r="I154" s="189">
        <v>5</v>
      </c>
      <c r="J154" s="189"/>
      <c r="K154" s="210"/>
      <c r="L154" s="193"/>
      <c r="M154" s="193"/>
      <c r="N154" s="196"/>
      <c r="O154" s="188"/>
      <c r="P154" s="197"/>
      <c r="Q154" s="190"/>
      <c r="R154" s="259"/>
      <c r="S154" s="190"/>
      <c r="T154" s="238"/>
      <c r="U154" s="189">
        <v>7.4</v>
      </c>
      <c r="V154" s="196"/>
      <c r="W154" s="242"/>
      <c r="X154" s="259"/>
      <c r="Y154" s="242">
        <v>39.700000000000003</v>
      </c>
      <c r="Z154" s="201">
        <v>64.599999999999994</v>
      </c>
      <c r="AA154" s="201">
        <v>43.6</v>
      </c>
      <c r="AB154" s="191"/>
      <c r="AC154" s="193"/>
      <c r="AD154" s="254"/>
      <c r="AE154" s="210"/>
      <c r="AF154" s="193"/>
      <c r="AG154" s="196"/>
      <c r="AH154" s="197"/>
      <c r="AI154" s="190"/>
      <c r="AJ154" s="190"/>
      <c r="AK154" s="193"/>
      <c r="AL154" s="254">
        <v>38</v>
      </c>
      <c r="AM154" s="1">
        <v>26.4</v>
      </c>
      <c r="AN154" s="210">
        <v>6.6</v>
      </c>
      <c r="AO154" s="190"/>
      <c r="AP154" s="1"/>
      <c r="AQ154" s="189">
        <v>0.7</v>
      </c>
      <c r="AR154" s="191"/>
      <c r="AS154" s="193"/>
      <c r="AT154" s="191"/>
      <c r="AU154" s="254"/>
      <c r="AV154" s="193"/>
      <c r="AW154" s="255"/>
      <c r="AX154" s="193"/>
      <c r="AY154" s="193"/>
      <c r="AZ154" s="191"/>
      <c r="BA154" s="190"/>
      <c r="BB154" s="193"/>
      <c r="BC154" s="189"/>
      <c r="BD154" s="196"/>
      <c r="BE154" s="238"/>
      <c r="BF154" s="196"/>
      <c r="BG154" s="197"/>
      <c r="BH154" s="259"/>
      <c r="BI154" s="190"/>
      <c r="BJ154" s="1"/>
      <c r="BK154" s="210"/>
      <c r="BL154">
        <f t="shared" si="3"/>
        <v>235.6</v>
      </c>
    </row>
    <row r="155" spans="1:64" ht="14" x14ac:dyDescent="0.15">
      <c r="A155" s="207" t="s">
        <v>385</v>
      </c>
      <c r="B155" s="193">
        <v>9.3000000000000007</v>
      </c>
      <c r="C155" s="196"/>
      <c r="D155" s="197"/>
      <c r="E155" s="254"/>
      <c r="F155" s="190"/>
      <c r="G155" s="255"/>
      <c r="H155" s="254">
        <v>3.6</v>
      </c>
      <c r="I155" s="189"/>
      <c r="J155" s="189"/>
      <c r="K155" s="210"/>
      <c r="L155" s="193"/>
      <c r="M155" s="193"/>
      <c r="N155" s="196"/>
      <c r="O155" s="188"/>
      <c r="P155" s="197"/>
      <c r="Q155" s="190"/>
      <c r="R155" s="259"/>
      <c r="S155" s="190"/>
      <c r="T155" s="238"/>
      <c r="U155" s="189"/>
      <c r="V155" s="196"/>
      <c r="W155" s="242"/>
      <c r="X155" s="259"/>
      <c r="Y155" s="242"/>
      <c r="Z155" s="201"/>
      <c r="AA155" s="201"/>
      <c r="AB155" s="191"/>
      <c r="AC155" s="193"/>
      <c r="AD155" s="254"/>
      <c r="AE155" s="210"/>
      <c r="AF155" s="193"/>
      <c r="AG155" s="196"/>
      <c r="AH155" s="197"/>
      <c r="AI155" s="190"/>
      <c r="AJ155" s="190"/>
      <c r="AK155" s="193"/>
      <c r="AL155" s="254"/>
      <c r="AM155" s="1"/>
      <c r="AN155" s="210"/>
      <c r="AO155" s="190"/>
      <c r="AP155" s="1"/>
      <c r="AQ155" s="189"/>
      <c r="AR155" s="191"/>
      <c r="AS155" s="193"/>
      <c r="AT155" s="191"/>
      <c r="AU155" s="254"/>
      <c r="AV155" s="193"/>
      <c r="AW155" s="255"/>
      <c r="AX155" s="193"/>
      <c r="AY155" s="193"/>
      <c r="AZ155" s="191"/>
      <c r="BA155" s="190"/>
      <c r="BB155" s="193"/>
      <c r="BC155" s="189"/>
      <c r="BD155" s="196"/>
      <c r="BE155" s="238"/>
      <c r="BF155" s="196"/>
      <c r="BG155" s="197"/>
      <c r="BH155" s="259"/>
      <c r="BI155" s="190"/>
      <c r="BJ155" s="1"/>
      <c r="BK155" s="210"/>
      <c r="BL155">
        <f t="shared" si="3"/>
        <v>12.9</v>
      </c>
    </row>
    <row r="156" spans="1:64" ht="14" x14ac:dyDescent="0.15">
      <c r="A156" s="207" t="s">
        <v>386</v>
      </c>
      <c r="B156" s="193"/>
      <c r="C156" s="196"/>
      <c r="D156" s="197"/>
      <c r="E156" s="254"/>
      <c r="F156" s="190"/>
      <c r="G156" s="255"/>
      <c r="H156" s="254"/>
      <c r="I156" s="189"/>
      <c r="J156" s="189"/>
      <c r="K156" s="210"/>
      <c r="L156" s="193"/>
      <c r="M156" s="193"/>
      <c r="N156" s="196"/>
      <c r="O156" s="188"/>
      <c r="P156" s="197"/>
      <c r="Q156" s="190"/>
      <c r="R156" s="259"/>
      <c r="S156" s="190"/>
      <c r="T156" s="238"/>
      <c r="U156" s="189"/>
      <c r="V156" s="196"/>
      <c r="W156" s="242"/>
      <c r="X156" s="259"/>
      <c r="Y156" s="242"/>
      <c r="Z156" s="201"/>
      <c r="AA156" s="201"/>
      <c r="AB156" s="191"/>
      <c r="AC156" s="193">
        <v>10.9</v>
      </c>
      <c r="AD156" s="254"/>
      <c r="AE156" s="210">
        <v>7.3</v>
      </c>
      <c r="AF156" s="193"/>
      <c r="AG156" s="196"/>
      <c r="AH156" s="197">
        <v>1.7</v>
      </c>
      <c r="AI156" s="190"/>
      <c r="AJ156" s="190"/>
      <c r="AK156" s="193"/>
      <c r="AL156" s="254">
        <v>3.3</v>
      </c>
      <c r="AM156" s="1">
        <v>19.8</v>
      </c>
      <c r="AN156" s="210">
        <v>8.3000000000000007</v>
      </c>
      <c r="AO156" s="190"/>
      <c r="AP156" s="1"/>
      <c r="AQ156" s="189"/>
      <c r="AR156" s="191"/>
      <c r="AS156" s="193"/>
      <c r="AT156" s="191"/>
      <c r="AU156" s="254"/>
      <c r="AV156" s="193"/>
      <c r="AW156" s="255"/>
      <c r="AX156" s="193"/>
      <c r="AY156" s="193"/>
      <c r="AZ156" s="191"/>
      <c r="BA156" s="190"/>
      <c r="BB156" s="193"/>
      <c r="BC156" s="189"/>
      <c r="BD156" s="196"/>
      <c r="BE156" s="238"/>
      <c r="BF156" s="196"/>
      <c r="BG156" s="197"/>
      <c r="BH156" s="259"/>
      <c r="BI156" s="190">
        <v>254</v>
      </c>
      <c r="BJ156" s="1">
        <v>5</v>
      </c>
      <c r="BK156" s="210"/>
      <c r="BL156">
        <f t="shared" si="3"/>
        <v>310.3</v>
      </c>
    </row>
    <row r="157" spans="1:64" ht="14" x14ac:dyDescent="0.15">
      <c r="A157" s="207" t="s">
        <v>383</v>
      </c>
      <c r="B157" s="193"/>
      <c r="C157" s="196"/>
      <c r="D157" s="197"/>
      <c r="E157" s="254"/>
      <c r="F157" s="190"/>
      <c r="G157" s="255"/>
      <c r="H157" s="254"/>
      <c r="I157" s="189"/>
      <c r="J157" s="189"/>
      <c r="K157" s="210"/>
      <c r="L157" s="193"/>
      <c r="M157" s="193"/>
      <c r="N157" s="196"/>
      <c r="O157" s="188"/>
      <c r="P157" s="197"/>
      <c r="Q157" s="190">
        <v>3.3</v>
      </c>
      <c r="R157" s="259"/>
      <c r="S157" s="190"/>
      <c r="T157" s="238"/>
      <c r="U157" s="189"/>
      <c r="V157" s="196"/>
      <c r="W157" s="242"/>
      <c r="X157" s="259"/>
      <c r="Y157" s="242"/>
      <c r="Z157" s="201"/>
      <c r="AA157" s="201"/>
      <c r="AB157" s="191"/>
      <c r="AC157" s="193"/>
      <c r="AD157" s="254"/>
      <c r="AE157" s="210"/>
      <c r="AF157" s="193"/>
      <c r="AG157" s="196"/>
      <c r="AH157" s="197"/>
      <c r="AI157" s="190"/>
      <c r="AJ157" s="190"/>
      <c r="AK157" s="193"/>
      <c r="AL157" s="254"/>
      <c r="AM157" s="1"/>
      <c r="AN157" s="210"/>
      <c r="AO157" s="190">
        <v>0.7</v>
      </c>
      <c r="AP157" s="1">
        <v>4.2</v>
      </c>
      <c r="AQ157" s="189">
        <v>4.2</v>
      </c>
      <c r="AR157" s="191"/>
      <c r="AS157" s="193"/>
      <c r="AT157" s="191"/>
      <c r="AU157" s="254"/>
      <c r="AV157" s="193"/>
      <c r="AW157" s="255"/>
      <c r="AX157" s="193">
        <v>4.5</v>
      </c>
      <c r="AY157" s="193"/>
      <c r="AZ157" s="191"/>
      <c r="BA157" s="190"/>
      <c r="BB157" s="193"/>
      <c r="BC157" s="189"/>
      <c r="BD157" s="196"/>
      <c r="BE157" s="238"/>
      <c r="BF157" s="196"/>
      <c r="BG157" s="197"/>
      <c r="BH157" s="259"/>
      <c r="BI157" s="190"/>
      <c r="BJ157" s="1"/>
      <c r="BK157" s="210"/>
      <c r="BL157">
        <f t="shared" si="3"/>
        <v>16.899999999999999</v>
      </c>
    </row>
    <row r="158" spans="1:64" ht="14" x14ac:dyDescent="0.15">
      <c r="A158" s="207" t="s">
        <v>387</v>
      </c>
      <c r="B158" s="193">
        <v>3.1</v>
      </c>
      <c r="C158" s="196"/>
      <c r="D158" s="197"/>
      <c r="E158" s="254"/>
      <c r="F158" s="190"/>
      <c r="G158" s="255"/>
      <c r="H158" s="254"/>
      <c r="I158" s="189"/>
      <c r="J158" s="189"/>
      <c r="K158" s="210"/>
      <c r="L158" s="193"/>
      <c r="M158" s="193"/>
      <c r="N158" s="196"/>
      <c r="O158" s="188"/>
      <c r="P158" s="197"/>
      <c r="Q158" s="190"/>
      <c r="R158" s="259"/>
      <c r="S158" s="190"/>
      <c r="T158" s="238"/>
      <c r="U158" s="189"/>
      <c r="V158" s="196"/>
      <c r="W158" s="242"/>
      <c r="X158" s="259"/>
      <c r="Y158" s="242"/>
      <c r="Z158" s="201"/>
      <c r="AA158" s="201"/>
      <c r="AB158" s="191"/>
      <c r="AC158" s="193"/>
      <c r="AD158" s="254"/>
      <c r="AE158" s="210"/>
      <c r="AF158" s="193"/>
      <c r="AG158" s="196"/>
      <c r="AH158" s="197"/>
      <c r="AI158" s="190"/>
      <c r="AJ158" s="190"/>
      <c r="AK158" s="193"/>
      <c r="AL158" s="254"/>
      <c r="AM158" s="1"/>
      <c r="AN158" s="210"/>
      <c r="AO158" s="190"/>
      <c r="AP158" s="1"/>
      <c r="AQ158" s="189"/>
      <c r="AR158" s="191"/>
      <c r="AS158" s="193"/>
      <c r="AT158" s="191"/>
      <c r="AU158" s="254"/>
      <c r="AV158" s="193"/>
      <c r="AW158" s="255"/>
      <c r="AX158" s="193"/>
      <c r="AY158" s="193"/>
      <c r="AZ158" s="191"/>
      <c r="BA158" s="190"/>
      <c r="BB158" s="193"/>
      <c r="BC158" s="189"/>
      <c r="BD158" s="196"/>
      <c r="BE158" s="238"/>
      <c r="BF158" s="196"/>
      <c r="BG158" s="197"/>
      <c r="BH158" s="259"/>
      <c r="BI158" s="190"/>
      <c r="BJ158" s="1"/>
      <c r="BK158" s="210"/>
      <c r="BL158">
        <f t="shared" si="3"/>
        <v>3.1</v>
      </c>
    </row>
    <row r="159" spans="1:64" ht="14" x14ac:dyDescent="0.15">
      <c r="A159" s="207" t="s">
        <v>442</v>
      </c>
      <c r="B159" s="193">
        <v>3.1</v>
      </c>
      <c r="C159" s="196"/>
      <c r="D159" s="197"/>
      <c r="E159" s="254"/>
      <c r="F159" s="190"/>
      <c r="G159" s="255"/>
      <c r="H159" s="254"/>
      <c r="I159" s="189"/>
      <c r="J159" s="189"/>
      <c r="K159" s="210"/>
      <c r="L159" s="193"/>
      <c r="M159" s="193"/>
      <c r="N159" s="196"/>
      <c r="O159" s="188"/>
      <c r="P159" s="197"/>
      <c r="Q159" s="190"/>
      <c r="R159" s="259"/>
      <c r="S159" s="190"/>
      <c r="T159" s="238"/>
      <c r="U159" s="189"/>
      <c r="V159" s="196"/>
      <c r="W159" s="242"/>
      <c r="X159" s="259"/>
      <c r="Y159" s="242"/>
      <c r="Z159" s="201"/>
      <c r="AA159" s="201"/>
      <c r="AB159" s="191"/>
      <c r="AC159" s="193"/>
      <c r="AD159" s="254"/>
      <c r="AE159" s="210"/>
      <c r="AF159" s="193"/>
      <c r="AG159" s="196"/>
      <c r="AH159" s="197"/>
      <c r="AI159" s="190"/>
      <c r="AJ159" s="190"/>
      <c r="AK159" s="193"/>
      <c r="AL159" s="254"/>
      <c r="AM159" s="1"/>
      <c r="AN159" s="210"/>
      <c r="AO159" s="190"/>
      <c r="AP159" s="1"/>
      <c r="AQ159" s="189"/>
      <c r="AR159" s="191"/>
      <c r="AS159" s="193"/>
      <c r="AT159" s="191"/>
      <c r="AU159" s="254"/>
      <c r="AV159" s="193"/>
      <c r="AW159" s="255"/>
      <c r="AX159" s="193"/>
      <c r="AY159" s="193"/>
      <c r="AZ159" s="191">
        <v>1.7</v>
      </c>
      <c r="BA159" s="190"/>
      <c r="BB159" s="193"/>
      <c r="BC159" s="189"/>
      <c r="BD159" s="196"/>
      <c r="BE159" s="238"/>
      <c r="BF159" s="196"/>
      <c r="BG159" s="197"/>
      <c r="BH159" s="259"/>
      <c r="BI159" s="190"/>
      <c r="BJ159" s="1"/>
      <c r="BK159" s="210"/>
      <c r="BL159">
        <f t="shared" si="3"/>
        <v>4.8</v>
      </c>
    </row>
    <row r="160" spans="1:64" ht="14" x14ac:dyDescent="0.15">
      <c r="A160" s="207" t="s">
        <v>389</v>
      </c>
      <c r="B160" s="193"/>
      <c r="C160" s="196"/>
      <c r="D160" s="197"/>
      <c r="E160" s="254"/>
      <c r="F160" s="190"/>
      <c r="G160" s="255"/>
      <c r="H160" s="254"/>
      <c r="I160" s="189"/>
      <c r="J160" s="189"/>
      <c r="K160" s="210"/>
      <c r="L160" s="193"/>
      <c r="M160" s="193"/>
      <c r="N160" s="196"/>
      <c r="O160" s="188"/>
      <c r="P160" s="197"/>
      <c r="Q160" s="190"/>
      <c r="R160" s="259"/>
      <c r="S160" s="190"/>
      <c r="T160" s="238"/>
      <c r="U160" s="189"/>
      <c r="V160" s="196"/>
      <c r="W160" s="242"/>
      <c r="X160" s="259"/>
      <c r="Y160" s="242"/>
      <c r="Z160" s="201"/>
      <c r="AA160" s="201"/>
      <c r="AB160" s="191"/>
      <c r="AC160" s="193"/>
      <c r="AD160" s="254"/>
      <c r="AE160" s="210"/>
      <c r="AF160" s="193"/>
      <c r="AG160" s="196"/>
      <c r="AH160" s="197"/>
      <c r="AI160" s="190"/>
      <c r="AJ160" s="190"/>
      <c r="AK160" s="193"/>
      <c r="AL160" s="254"/>
      <c r="AM160" s="1"/>
      <c r="AN160" s="210"/>
      <c r="AO160" s="190"/>
      <c r="AP160" s="1"/>
      <c r="AQ160" s="189"/>
      <c r="AR160" s="191"/>
      <c r="AS160" s="193"/>
      <c r="AT160" s="191"/>
      <c r="AU160" s="254"/>
      <c r="AV160" s="193"/>
      <c r="AW160" s="255"/>
      <c r="AX160" s="193"/>
      <c r="AY160" s="193"/>
      <c r="AZ160" s="191"/>
      <c r="BA160" s="190"/>
      <c r="BB160" s="193"/>
      <c r="BC160" s="189"/>
      <c r="BD160" s="196"/>
      <c r="BE160" s="238"/>
      <c r="BF160" s="196"/>
      <c r="BG160" s="197"/>
      <c r="BH160" s="259">
        <v>6.2</v>
      </c>
      <c r="BI160" s="190"/>
      <c r="BJ160" s="1"/>
      <c r="BK160" s="210"/>
      <c r="BL160">
        <f t="shared" si="3"/>
        <v>6.2</v>
      </c>
    </row>
    <row r="161" spans="1:64" ht="14" x14ac:dyDescent="0.15">
      <c r="A161" s="207" t="s">
        <v>430</v>
      </c>
      <c r="B161" s="193">
        <v>3.1</v>
      </c>
      <c r="C161" s="196"/>
      <c r="D161" s="197"/>
      <c r="E161" s="254"/>
      <c r="F161" s="190"/>
      <c r="G161" s="255"/>
      <c r="H161" s="254"/>
      <c r="I161" s="189"/>
      <c r="J161" s="189"/>
      <c r="K161" s="210"/>
      <c r="L161" s="193"/>
      <c r="M161" s="193"/>
      <c r="N161" s="196"/>
      <c r="O161" s="188"/>
      <c r="P161" s="197"/>
      <c r="Q161" s="190"/>
      <c r="R161" s="259"/>
      <c r="S161" s="190"/>
      <c r="T161" s="238">
        <v>1.7</v>
      </c>
      <c r="U161" s="189"/>
      <c r="V161" s="196"/>
      <c r="W161" s="242"/>
      <c r="X161" s="259"/>
      <c r="Y161" s="242"/>
      <c r="Z161" s="201"/>
      <c r="AA161" s="201"/>
      <c r="AB161" s="191"/>
      <c r="AC161" s="193"/>
      <c r="AD161" s="254"/>
      <c r="AE161" s="210"/>
      <c r="AF161" s="193"/>
      <c r="AG161" s="196"/>
      <c r="AH161" s="197"/>
      <c r="AI161" s="190"/>
      <c r="AJ161" s="190"/>
      <c r="AK161" s="193"/>
      <c r="AL161" s="254"/>
      <c r="AM161" s="1"/>
      <c r="AN161" s="210"/>
      <c r="AO161" s="190"/>
      <c r="AP161" s="1"/>
      <c r="AQ161" s="189"/>
      <c r="AR161" s="191"/>
      <c r="AS161" s="193"/>
      <c r="AT161" s="191"/>
      <c r="AU161" s="254"/>
      <c r="AV161" s="193"/>
      <c r="AW161" s="255"/>
      <c r="AX161" s="193"/>
      <c r="AY161" s="193"/>
      <c r="AZ161" s="191"/>
      <c r="BA161" s="190"/>
      <c r="BB161" s="193"/>
      <c r="BC161" s="189"/>
      <c r="BD161" s="196"/>
      <c r="BE161" s="238"/>
      <c r="BF161" s="196"/>
      <c r="BG161" s="197"/>
      <c r="BH161" s="259"/>
      <c r="BI161" s="190"/>
      <c r="BJ161" s="1"/>
      <c r="BK161" s="210"/>
      <c r="BL161">
        <f t="shared" si="3"/>
        <v>4.8</v>
      </c>
    </row>
    <row r="162" spans="1:64" ht="14" x14ac:dyDescent="0.15">
      <c r="A162" s="207" t="s">
        <v>371</v>
      </c>
      <c r="B162" s="193"/>
      <c r="C162" s="196"/>
      <c r="D162" s="197"/>
      <c r="E162" s="254"/>
      <c r="F162" s="190"/>
      <c r="G162" s="255"/>
      <c r="H162" s="254"/>
      <c r="I162" s="189"/>
      <c r="J162" s="189"/>
      <c r="K162" s="210"/>
      <c r="L162" s="193"/>
      <c r="M162" s="193"/>
      <c r="N162" s="196"/>
      <c r="O162" s="188"/>
      <c r="P162" s="197"/>
      <c r="Q162" s="190"/>
      <c r="R162" s="259"/>
      <c r="S162" s="190"/>
      <c r="T162" s="238"/>
      <c r="U162" s="189"/>
      <c r="V162" s="196"/>
      <c r="W162" s="242"/>
      <c r="X162" s="259"/>
      <c r="Y162" s="242"/>
      <c r="Z162" s="201"/>
      <c r="AA162" s="201"/>
      <c r="AB162" s="191"/>
      <c r="AC162" s="193"/>
      <c r="AD162" s="254"/>
      <c r="AE162" s="210"/>
      <c r="AF162" s="193"/>
      <c r="AG162" s="196"/>
      <c r="AH162" s="197"/>
      <c r="AI162" s="190"/>
      <c r="AJ162" s="190"/>
      <c r="AK162" s="193"/>
      <c r="AL162" s="254"/>
      <c r="AM162" s="1"/>
      <c r="AN162" s="210"/>
      <c r="AO162" s="190"/>
      <c r="AP162" s="1"/>
      <c r="AQ162" s="189"/>
      <c r="AR162" s="191"/>
      <c r="AS162" s="193"/>
      <c r="AT162" s="191"/>
      <c r="AU162" s="254"/>
      <c r="AV162" s="193"/>
      <c r="AW162" s="255"/>
      <c r="AX162" s="193"/>
      <c r="AY162" s="193"/>
      <c r="AZ162" s="191"/>
      <c r="BA162" s="190"/>
      <c r="BB162" s="193"/>
      <c r="BC162" s="189"/>
      <c r="BD162" s="196"/>
      <c r="BE162" s="238"/>
      <c r="BF162" s="196"/>
      <c r="BG162" s="197"/>
      <c r="BH162" s="259"/>
      <c r="BI162" s="190"/>
      <c r="BJ162" s="1"/>
      <c r="BK162" s="210">
        <v>1.7</v>
      </c>
      <c r="BL162">
        <f t="shared" si="3"/>
        <v>1.7</v>
      </c>
    </row>
    <row r="163" spans="1:64" ht="14" x14ac:dyDescent="0.15">
      <c r="A163" s="207" t="s">
        <v>406</v>
      </c>
      <c r="B163" s="193">
        <v>3.1</v>
      </c>
      <c r="C163" s="196"/>
      <c r="D163" s="197"/>
      <c r="E163" s="254"/>
      <c r="F163" s="190"/>
      <c r="G163" s="255"/>
      <c r="H163" s="254"/>
      <c r="I163" s="189"/>
      <c r="J163" s="189"/>
      <c r="K163" s="210"/>
      <c r="L163" s="193"/>
      <c r="M163" s="193"/>
      <c r="N163" s="196"/>
      <c r="O163" s="188"/>
      <c r="P163" s="197"/>
      <c r="Q163" s="190"/>
      <c r="R163" s="259"/>
      <c r="S163" s="190"/>
      <c r="T163" s="238"/>
      <c r="U163" s="189"/>
      <c r="V163" s="196"/>
      <c r="W163" s="242"/>
      <c r="X163" s="259"/>
      <c r="Y163" s="242"/>
      <c r="Z163" s="201"/>
      <c r="AA163" s="201"/>
      <c r="AB163" s="191"/>
      <c r="AC163" s="193"/>
      <c r="AD163" s="254"/>
      <c r="AE163" s="210"/>
      <c r="AF163" s="193"/>
      <c r="AG163" s="196"/>
      <c r="AH163" s="197"/>
      <c r="AI163" s="190"/>
      <c r="AJ163" s="190"/>
      <c r="AK163" s="193"/>
      <c r="AL163" s="254"/>
      <c r="AM163" s="1"/>
      <c r="AN163" s="210"/>
      <c r="AO163" s="190"/>
      <c r="AP163" s="1"/>
      <c r="AQ163" s="189"/>
      <c r="AR163" s="191"/>
      <c r="AS163" s="193"/>
      <c r="AT163" s="191">
        <v>5</v>
      </c>
      <c r="AU163" s="254"/>
      <c r="AV163" s="193"/>
      <c r="AW163" s="255"/>
      <c r="AX163" s="193"/>
      <c r="AY163" s="193"/>
      <c r="AZ163" s="191"/>
      <c r="BA163" s="190">
        <v>1.7</v>
      </c>
      <c r="BB163" s="193">
        <v>7.3</v>
      </c>
      <c r="BC163" s="189"/>
      <c r="BD163" s="196"/>
      <c r="BE163" s="238"/>
      <c r="BF163" s="196"/>
      <c r="BG163" s="197"/>
      <c r="BH163" s="259"/>
      <c r="BI163" s="190"/>
      <c r="BJ163" s="1"/>
      <c r="BK163" s="210"/>
      <c r="BL163">
        <f t="shared" si="3"/>
        <v>17.099999999999998</v>
      </c>
    </row>
    <row r="164" spans="1:64" ht="14" x14ac:dyDescent="0.15">
      <c r="A164" s="207" t="s">
        <v>407</v>
      </c>
      <c r="B164" s="193">
        <v>9.3000000000000007</v>
      </c>
      <c r="C164" s="196"/>
      <c r="D164" s="197"/>
      <c r="E164" s="254"/>
      <c r="F164" s="190"/>
      <c r="G164" s="255"/>
      <c r="H164" s="254"/>
      <c r="I164" s="189"/>
      <c r="J164" s="189"/>
      <c r="K164" s="210"/>
      <c r="L164" s="193"/>
      <c r="M164" s="193"/>
      <c r="N164" s="196">
        <v>9.9</v>
      </c>
      <c r="O164" s="188"/>
      <c r="P164" s="197"/>
      <c r="Q164" s="190"/>
      <c r="R164" s="259"/>
      <c r="S164" s="190"/>
      <c r="T164" s="238"/>
      <c r="U164" s="189"/>
      <c r="V164" s="196">
        <v>16.3</v>
      </c>
      <c r="W164" s="242">
        <v>11.6</v>
      </c>
      <c r="X164" s="259">
        <v>5</v>
      </c>
      <c r="Y164" s="242">
        <v>1.7</v>
      </c>
      <c r="Z164" s="201"/>
      <c r="AA164" s="201">
        <v>7.3</v>
      </c>
      <c r="AB164" s="191"/>
      <c r="AC164" s="193"/>
      <c r="AD164" s="254"/>
      <c r="AE164" s="210"/>
      <c r="AF164" s="193"/>
      <c r="AG164" s="196"/>
      <c r="AH164" s="197"/>
      <c r="AI164" s="190"/>
      <c r="AJ164" s="190"/>
      <c r="AK164" s="193"/>
      <c r="AL164" s="254"/>
      <c r="AM164" s="1"/>
      <c r="AN164" s="210"/>
      <c r="AO164" s="190"/>
      <c r="AP164" s="1"/>
      <c r="AQ164" s="189"/>
      <c r="AR164" s="191"/>
      <c r="AS164" s="193"/>
      <c r="AT164" s="191"/>
      <c r="AU164" s="254"/>
      <c r="AV164" s="193"/>
      <c r="AW164" s="255"/>
      <c r="AX164" s="193">
        <v>3</v>
      </c>
      <c r="AY164" s="193">
        <v>36</v>
      </c>
      <c r="AZ164" s="191"/>
      <c r="BA164" s="190"/>
      <c r="BB164" s="193"/>
      <c r="BC164" s="189"/>
      <c r="BD164" s="196"/>
      <c r="BE164" s="238"/>
      <c r="BF164" s="196"/>
      <c r="BG164" s="197"/>
      <c r="BH164" s="259"/>
      <c r="BI164" s="190"/>
      <c r="BJ164" s="1"/>
      <c r="BK164" s="210"/>
      <c r="BL164">
        <f t="shared" si="3"/>
        <v>100.1</v>
      </c>
    </row>
    <row r="165" spans="1:64" ht="14" x14ac:dyDescent="0.15">
      <c r="A165" s="207" t="s">
        <v>405</v>
      </c>
      <c r="B165" s="193">
        <v>3.1</v>
      </c>
      <c r="C165" s="196"/>
      <c r="D165" s="197"/>
      <c r="E165" s="254"/>
      <c r="F165" s="190"/>
      <c r="G165" s="255"/>
      <c r="H165" s="254"/>
      <c r="I165" s="189"/>
      <c r="J165" s="189"/>
      <c r="K165" s="210"/>
      <c r="L165" s="193"/>
      <c r="M165" s="193"/>
      <c r="N165" s="196">
        <v>5</v>
      </c>
      <c r="O165" s="188">
        <v>14.5</v>
      </c>
      <c r="P165" s="197">
        <v>9.9</v>
      </c>
      <c r="Q165" s="190"/>
      <c r="R165" s="259"/>
      <c r="S165" s="190"/>
      <c r="T165" s="238"/>
      <c r="U165" s="189"/>
      <c r="V165" s="196"/>
      <c r="W165" s="242"/>
      <c r="X165" s="259"/>
      <c r="Y165" s="242"/>
      <c r="Z165" s="201"/>
      <c r="AA165" s="201"/>
      <c r="AB165" s="191"/>
      <c r="AC165" s="193"/>
      <c r="AD165" s="254"/>
      <c r="AE165" s="210"/>
      <c r="AF165" s="193"/>
      <c r="AG165" s="196"/>
      <c r="AH165" s="197"/>
      <c r="AI165" s="190">
        <v>2.5</v>
      </c>
      <c r="AJ165" s="190"/>
      <c r="AK165" s="193">
        <v>1.2</v>
      </c>
      <c r="AL165" s="254"/>
      <c r="AM165" s="1"/>
      <c r="AN165" s="210"/>
      <c r="AO165" s="190"/>
      <c r="AP165" s="1"/>
      <c r="AQ165" s="189"/>
      <c r="AR165" s="191"/>
      <c r="AS165" s="193"/>
      <c r="AT165" s="191">
        <v>47.9</v>
      </c>
      <c r="AU165" s="254"/>
      <c r="AV165" s="193"/>
      <c r="AW165" s="255">
        <v>3.3</v>
      </c>
      <c r="AX165" s="193"/>
      <c r="AY165" s="193"/>
      <c r="AZ165" s="191"/>
      <c r="BA165" s="190"/>
      <c r="BB165" s="193"/>
      <c r="BC165" s="189">
        <v>6.6</v>
      </c>
      <c r="BD165" s="196"/>
      <c r="BE165" s="238"/>
      <c r="BF165" s="196"/>
      <c r="BG165" s="197">
        <v>1.5</v>
      </c>
      <c r="BH165" s="259"/>
      <c r="BI165" s="190"/>
      <c r="BJ165" s="1">
        <v>8.3000000000000007</v>
      </c>
      <c r="BK165" s="210" t="s">
        <v>271</v>
      </c>
      <c r="BL165">
        <f t="shared" si="3"/>
        <v>103.79999999999998</v>
      </c>
    </row>
    <row r="166" spans="1:64" ht="14" x14ac:dyDescent="0.15">
      <c r="A166" s="207" t="s">
        <v>408</v>
      </c>
      <c r="B166" s="193"/>
      <c r="C166" s="196"/>
      <c r="D166" s="197"/>
      <c r="E166" s="254"/>
      <c r="F166" s="190"/>
      <c r="G166" s="255"/>
      <c r="H166" s="254"/>
      <c r="I166" s="189"/>
      <c r="J166" s="189"/>
      <c r="K166" s="210"/>
      <c r="L166" s="193"/>
      <c r="M166" s="193"/>
      <c r="N166" s="196"/>
      <c r="O166" s="188"/>
      <c r="P166" s="197"/>
      <c r="Q166" s="190"/>
      <c r="R166" s="259"/>
      <c r="S166" s="190"/>
      <c r="T166" s="238"/>
      <c r="U166" s="189"/>
      <c r="V166" s="196"/>
      <c r="W166" s="242"/>
      <c r="X166" s="259"/>
      <c r="Y166" s="242"/>
      <c r="Z166" s="201"/>
      <c r="AA166" s="201"/>
      <c r="AB166" s="191"/>
      <c r="AC166" s="193"/>
      <c r="AD166" s="254"/>
      <c r="AE166" s="210"/>
      <c r="AF166" s="193"/>
      <c r="AG166" s="196"/>
      <c r="AH166" s="197"/>
      <c r="AI166" s="190">
        <v>1.2</v>
      </c>
      <c r="AJ166" s="190"/>
      <c r="AK166" s="193"/>
      <c r="AL166" s="254"/>
      <c r="AM166" s="1"/>
      <c r="AN166" s="210"/>
      <c r="AO166" s="190"/>
      <c r="AP166" s="1"/>
      <c r="AQ166" s="189"/>
      <c r="AR166" s="191">
        <v>2.7</v>
      </c>
      <c r="AS166" s="193"/>
      <c r="AT166" s="191">
        <v>3.3</v>
      </c>
      <c r="AU166" s="254"/>
      <c r="AV166" s="193"/>
      <c r="AW166" s="255"/>
      <c r="AX166" s="193"/>
      <c r="AY166" s="193"/>
      <c r="AZ166" s="191"/>
      <c r="BA166" s="190"/>
      <c r="BB166" s="193"/>
      <c r="BC166" s="189"/>
      <c r="BD166" s="196"/>
      <c r="BE166" s="238">
        <v>1.7</v>
      </c>
      <c r="BF166" s="196"/>
      <c r="BG166" s="197"/>
      <c r="BH166" s="259"/>
      <c r="BI166" s="190">
        <v>3.6</v>
      </c>
      <c r="BJ166" s="1">
        <v>1.7</v>
      </c>
      <c r="BK166" s="210"/>
      <c r="BL166">
        <f t="shared" si="3"/>
        <v>14.2</v>
      </c>
    </row>
    <row r="167" spans="1:64" ht="14" x14ac:dyDescent="0.15">
      <c r="A167" s="207" t="s">
        <v>409</v>
      </c>
      <c r="B167" s="193">
        <v>9.3000000000000007</v>
      </c>
      <c r="C167" s="196"/>
      <c r="D167" s="197"/>
      <c r="E167" s="254"/>
      <c r="F167" s="190"/>
      <c r="G167" s="255"/>
      <c r="H167" s="254"/>
      <c r="I167" s="189"/>
      <c r="J167" s="189"/>
      <c r="K167" s="210"/>
      <c r="L167" s="193"/>
      <c r="M167" s="193"/>
      <c r="N167" s="196"/>
      <c r="O167" s="188"/>
      <c r="P167" s="197"/>
      <c r="Q167" s="190"/>
      <c r="R167" s="259"/>
      <c r="S167" s="190"/>
      <c r="T167" s="238"/>
      <c r="U167" s="189"/>
      <c r="V167" s="196"/>
      <c r="W167" s="242"/>
      <c r="X167" s="259"/>
      <c r="Y167" s="242"/>
      <c r="Z167" s="201"/>
      <c r="AA167" s="201"/>
      <c r="AB167" s="191"/>
      <c r="AC167" s="193"/>
      <c r="AD167" s="254"/>
      <c r="AE167" s="210"/>
      <c r="AF167" s="193"/>
      <c r="AG167" s="196"/>
      <c r="AH167" s="197"/>
      <c r="AI167" s="190"/>
      <c r="AJ167" s="190"/>
      <c r="AK167" s="193"/>
      <c r="AL167" s="254"/>
      <c r="AM167" s="1"/>
      <c r="AN167" s="210"/>
      <c r="AO167" s="190"/>
      <c r="AP167" s="1"/>
      <c r="AQ167" s="189"/>
      <c r="AR167" s="191"/>
      <c r="AS167" s="193"/>
      <c r="AT167" s="191"/>
      <c r="AU167" s="254"/>
      <c r="AV167" s="193"/>
      <c r="AW167" s="255"/>
      <c r="AX167" s="193"/>
      <c r="AY167" s="193"/>
      <c r="AZ167" s="191"/>
      <c r="BA167" s="190"/>
      <c r="BB167" s="193"/>
      <c r="BC167" s="189"/>
      <c r="BD167" s="196"/>
      <c r="BE167" s="238"/>
      <c r="BF167" s="196"/>
      <c r="BG167" s="197"/>
      <c r="BH167" s="259"/>
      <c r="BI167" s="190"/>
      <c r="BJ167" s="1"/>
      <c r="BK167" s="210"/>
      <c r="BL167">
        <f t="shared" si="3"/>
        <v>9.3000000000000007</v>
      </c>
    </row>
    <row r="168" spans="1:64" ht="14" x14ac:dyDescent="0.15">
      <c r="A168" s="208"/>
      <c r="B168" s="193"/>
      <c r="C168" s="196"/>
      <c r="D168" s="197"/>
      <c r="E168" s="254"/>
      <c r="F168" s="190"/>
      <c r="G168" s="255"/>
      <c r="H168" s="254"/>
      <c r="I168" s="189"/>
      <c r="J168" s="189"/>
      <c r="K168" s="210"/>
      <c r="L168" s="193"/>
      <c r="M168" s="193"/>
      <c r="N168" s="196"/>
      <c r="O168" s="188"/>
      <c r="P168" s="197"/>
      <c r="Q168" s="190"/>
      <c r="R168" s="259"/>
      <c r="S168" s="190"/>
      <c r="T168" s="238"/>
      <c r="U168" s="189"/>
      <c r="V168" s="196"/>
      <c r="W168" s="242"/>
      <c r="X168" s="259"/>
      <c r="Y168" s="242"/>
      <c r="Z168" s="201"/>
      <c r="AA168" s="201"/>
      <c r="AB168" s="191"/>
      <c r="AC168" s="193"/>
      <c r="AD168" s="254"/>
      <c r="AE168" s="210"/>
      <c r="AF168" s="193"/>
      <c r="AG168" s="196"/>
      <c r="AH168" s="197"/>
      <c r="AI168" s="190"/>
      <c r="AJ168" s="190"/>
      <c r="AK168" s="193"/>
      <c r="AL168" s="254"/>
      <c r="AM168" s="1"/>
      <c r="AN168" s="210"/>
      <c r="AO168" s="190"/>
      <c r="AP168" s="1"/>
      <c r="AQ168" s="189"/>
      <c r="AR168" s="191"/>
      <c r="AS168" s="193"/>
      <c r="AT168" s="191"/>
      <c r="AU168" s="254"/>
      <c r="AV168" s="193"/>
      <c r="AW168" s="255"/>
      <c r="AX168" s="193"/>
      <c r="AY168" s="193"/>
      <c r="AZ168" s="191"/>
      <c r="BA168" s="190"/>
      <c r="BB168" s="193"/>
      <c r="BC168" s="189"/>
      <c r="BD168" s="196"/>
      <c r="BE168" s="238"/>
      <c r="BF168" s="196"/>
      <c r="BG168" s="197"/>
      <c r="BH168" s="259"/>
      <c r="BI168" s="190"/>
      <c r="BJ168" s="1"/>
      <c r="BK168" s="210"/>
      <c r="BL168">
        <f t="shared" si="3"/>
        <v>0</v>
      </c>
    </row>
    <row r="169" spans="1:64" ht="14" x14ac:dyDescent="0.15">
      <c r="A169" s="206" t="s">
        <v>448</v>
      </c>
      <c r="B169" s="193"/>
      <c r="C169" s="196"/>
      <c r="D169" s="197"/>
      <c r="E169" s="254"/>
      <c r="F169" s="190"/>
      <c r="G169" s="255"/>
      <c r="H169" s="254"/>
      <c r="I169" s="189"/>
      <c r="J169" s="189"/>
      <c r="K169" s="210"/>
      <c r="L169" s="193"/>
      <c r="M169" s="193"/>
      <c r="N169" s="196"/>
      <c r="O169" s="188"/>
      <c r="P169" s="197"/>
      <c r="Q169" s="190"/>
      <c r="R169" s="259"/>
      <c r="S169" s="190"/>
      <c r="T169" s="238"/>
      <c r="U169" s="189"/>
      <c r="V169" s="196"/>
      <c r="W169" s="242"/>
      <c r="X169" s="259"/>
      <c r="Y169" s="242"/>
      <c r="Z169" s="201"/>
      <c r="AA169" s="201"/>
      <c r="AB169" s="191"/>
      <c r="AC169" s="193"/>
      <c r="AD169" s="254"/>
      <c r="AE169" s="210"/>
      <c r="AF169" s="193"/>
      <c r="AG169" s="196"/>
      <c r="AH169" s="197"/>
      <c r="AI169" s="190"/>
      <c r="AJ169" s="190"/>
      <c r="AK169" s="193"/>
      <c r="AL169" s="254"/>
      <c r="AM169" s="1"/>
      <c r="AN169" s="210"/>
      <c r="AO169" s="190"/>
      <c r="AP169" s="1"/>
      <c r="AQ169" s="189"/>
      <c r="AR169" s="191"/>
      <c r="AS169" s="193"/>
      <c r="AT169" s="191"/>
      <c r="AU169" s="254"/>
      <c r="AV169" s="193"/>
      <c r="AW169" s="255"/>
      <c r="AX169" s="193"/>
      <c r="AY169" s="193"/>
      <c r="AZ169" s="191"/>
      <c r="BA169" s="190"/>
      <c r="BB169" s="193"/>
      <c r="BC169" s="189"/>
      <c r="BD169" s="196"/>
      <c r="BE169" s="238"/>
      <c r="BF169" s="196"/>
      <c r="BG169" s="197"/>
      <c r="BH169" s="259"/>
      <c r="BI169" s="190"/>
      <c r="BJ169" s="1"/>
      <c r="BK169" s="210"/>
      <c r="BL169">
        <f t="shared" si="3"/>
        <v>0</v>
      </c>
    </row>
    <row r="170" spans="1:64" ht="14" x14ac:dyDescent="0.15">
      <c r="A170" s="207" t="s">
        <v>455</v>
      </c>
      <c r="B170" s="193"/>
      <c r="C170" s="196"/>
      <c r="D170" s="197"/>
      <c r="E170" s="254"/>
      <c r="F170" s="190"/>
      <c r="G170" s="255"/>
      <c r="H170" s="254"/>
      <c r="I170" s="189"/>
      <c r="J170" s="189"/>
      <c r="K170" s="210"/>
      <c r="L170" s="193"/>
      <c r="M170" s="193"/>
      <c r="N170" s="196"/>
      <c r="O170" s="188"/>
      <c r="P170" s="197"/>
      <c r="Q170" s="190"/>
      <c r="R170" s="259"/>
      <c r="S170" s="190"/>
      <c r="T170" s="238"/>
      <c r="U170" s="189"/>
      <c r="V170" s="196"/>
      <c r="W170" s="242"/>
      <c r="X170" s="259"/>
      <c r="Y170" s="242"/>
      <c r="Z170" s="201"/>
      <c r="AA170" s="201"/>
      <c r="AB170" s="191"/>
      <c r="AC170" s="193"/>
      <c r="AD170" s="254"/>
      <c r="AE170" s="210"/>
      <c r="AF170" s="193"/>
      <c r="AG170" s="196"/>
      <c r="AH170" s="197"/>
      <c r="AI170" s="190"/>
      <c r="AJ170" s="190"/>
      <c r="AK170" s="193"/>
      <c r="AL170" s="254"/>
      <c r="AM170" s="1"/>
      <c r="AN170" s="210"/>
      <c r="AO170" s="190"/>
      <c r="AP170" s="1"/>
      <c r="AQ170" s="189"/>
      <c r="AR170" s="191"/>
      <c r="AS170" s="193"/>
      <c r="AT170" s="191"/>
      <c r="AU170" s="254"/>
      <c r="AV170" s="193">
        <v>3.3</v>
      </c>
      <c r="AW170" s="255">
        <v>1.7</v>
      </c>
      <c r="AX170" s="193"/>
      <c r="AY170" s="193"/>
      <c r="AZ170" s="191">
        <v>24.8</v>
      </c>
      <c r="BA170" s="190"/>
      <c r="BB170" s="193"/>
      <c r="BC170" s="189"/>
      <c r="BD170" s="196"/>
      <c r="BE170" s="238"/>
      <c r="BF170" s="196"/>
      <c r="BG170" s="197"/>
      <c r="BH170" s="259"/>
      <c r="BI170" s="190"/>
      <c r="BJ170" s="1"/>
      <c r="BK170" s="210"/>
      <c r="BL170">
        <f t="shared" si="3"/>
        <v>29.8</v>
      </c>
    </row>
    <row r="171" spans="1:64" ht="14" x14ac:dyDescent="0.15">
      <c r="A171" s="207" t="s">
        <v>451</v>
      </c>
      <c r="B171" s="193"/>
      <c r="C171" s="196"/>
      <c r="D171" s="197"/>
      <c r="E171" s="254"/>
      <c r="F171" s="190"/>
      <c r="G171" s="255"/>
      <c r="H171" s="254"/>
      <c r="I171" s="189"/>
      <c r="J171" s="189"/>
      <c r="K171" s="210"/>
      <c r="L171" s="193"/>
      <c r="M171" s="193"/>
      <c r="N171" s="196">
        <v>5</v>
      </c>
      <c r="O171" s="188"/>
      <c r="P171" s="197"/>
      <c r="Q171" s="190"/>
      <c r="R171" s="259"/>
      <c r="S171" s="190"/>
      <c r="T171" s="238"/>
      <c r="U171" s="189"/>
      <c r="V171" s="196"/>
      <c r="W171" s="242"/>
      <c r="X171" s="259">
        <v>1.7</v>
      </c>
      <c r="Y171" s="242">
        <v>3.3</v>
      </c>
      <c r="Z171" s="201">
        <v>3.3</v>
      </c>
      <c r="AA171" s="201"/>
      <c r="AB171" s="191"/>
      <c r="AC171" s="193">
        <v>3.6</v>
      </c>
      <c r="AD171" s="254"/>
      <c r="AE171" s="210"/>
      <c r="AF171" s="193"/>
      <c r="AG171" s="196">
        <v>5</v>
      </c>
      <c r="AH171" s="197"/>
      <c r="AI171" s="190"/>
      <c r="AJ171" s="190"/>
      <c r="AK171" s="193"/>
      <c r="AL171" s="254"/>
      <c r="AM171" s="1"/>
      <c r="AN171" s="210"/>
      <c r="AO171" s="190"/>
      <c r="AP171" s="1"/>
      <c r="AQ171" s="189"/>
      <c r="AR171" s="191"/>
      <c r="AS171" s="193"/>
      <c r="AT171" s="191"/>
      <c r="AU171" s="254"/>
      <c r="AV171" s="193"/>
      <c r="AW171" s="255"/>
      <c r="AX171" s="193"/>
      <c r="AY171" s="193"/>
      <c r="AZ171" s="191"/>
      <c r="BA171" s="190"/>
      <c r="BB171" s="193"/>
      <c r="BC171" s="189"/>
      <c r="BD171" s="196"/>
      <c r="BE171" s="238"/>
      <c r="BF171" s="196"/>
      <c r="BG171" s="197"/>
      <c r="BH171" s="259"/>
      <c r="BI171" s="190"/>
      <c r="BJ171" s="1">
        <v>3.3</v>
      </c>
      <c r="BK171" s="210"/>
      <c r="BL171">
        <f t="shared" si="3"/>
        <v>25.200000000000003</v>
      </c>
    </row>
    <row r="172" spans="1:64" ht="14" x14ac:dyDescent="0.15">
      <c r="A172" s="207" t="s">
        <v>450</v>
      </c>
      <c r="B172" s="193"/>
      <c r="C172" s="196"/>
      <c r="D172" s="197"/>
      <c r="E172" s="254"/>
      <c r="F172" s="190"/>
      <c r="G172" s="255"/>
      <c r="H172" s="254"/>
      <c r="I172" s="189"/>
      <c r="J172" s="189"/>
      <c r="K172" s="210"/>
      <c r="L172" s="193"/>
      <c r="M172" s="193">
        <v>1.1000000000000001</v>
      </c>
      <c r="N172" s="196"/>
      <c r="O172" s="188"/>
      <c r="P172" s="197"/>
      <c r="Q172" s="190"/>
      <c r="R172" s="259"/>
      <c r="S172" s="190"/>
      <c r="T172" s="238"/>
      <c r="U172" s="189"/>
      <c r="V172" s="196"/>
      <c r="W172" s="242"/>
      <c r="X172" s="259"/>
      <c r="Y172" s="242"/>
      <c r="Z172" s="201"/>
      <c r="AA172" s="201"/>
      <c r="AB172" s="191"/>
      <c r="AC172" s="193"/>
      <c r="AD172" s="254"/>
      <c r="AE172" s="210"/>
      <c r="AF172" s="193"/>
      <c r="AG172" s="196"/>
      <c r="AH172" s="197"/>
      <c r="AI172" s="190"/>
      <c r="AJ172" s="190"/>
      <c r="AK172" s="193"/>
      <c r="AL172" s="254"/>
      <c r="AM172" s="1"/>
      <c r="AN172" s="210"/>
      <c r="AO172" s="190"/>
      <c r="AP172" s="1"/>
      <c r="AQ172" s="189"/>
      <c r="AR172" s="191"/>
      <c r="AS172" s="193"/>
      <c r="AT172" s="191"/>
      <c r="AU172" s="254"/>
      <c r="AV172" s="193"/>
      <c r="AW172" s="255"/>
      <c r="AX172" s="193"/>
      <c r="AY172" s="193">
        <v>1.5</v>
      </c>
      <c r="AZ172" s="191"/>
      <c r="BA172" s="190"/>
      <c r="BB172" s="193"/>
      <c r="BC172" s="189"/>
      <c r="BD172" s="196"/>
      <c r="BE172" s="238"/>
      <c r="BF172" s="196"/>
      <c r="BG172" s="197"/>
      <c r="BH172" s="259"/>
      <c r="BI172" s="190"/>
      <c r="BJ172" s="1"/>
      <c r="BK172" s="210"/>
      <c r="BL172">
        <f t="shared" si="3"/>
        <v>2.6</v>
      </c>
    </row>
    <row r="173" spans="1:64" ht="14" x14ac:dyDescent="0.15">
      <c r="A173" s="207" t="s">
        <v>449</v>
      </c>
      <c r="B173" s="193"/>
      <c r="C173" s="196"/>
      <c r="D173" s="197"/>
      <c r="E173" s="254"/>
      <c r="F173" s="190"/>
      <c r="G173" s="255"/>
      <c r="H173" s="254"/>
      <c r="I173" s="189"/>
      <c r="J173" s="189"/>
      <c r="K173" s="210">
        <v>3.3</v>
      </c>
      <c r="L173" s="193"/>
      <c r="M173" s="193"/>
      <c r="N173" s="196"/>
      <c r="O173" s="188"/>
      <c r="P173" s="197"/>
      <c r="Q173" s="190"/>
      <c r="R173" s="259"/>
      <c r="S173" s="190"/>
      <c r="T173" s="238"/>
      <c r="U173" s="189"/>
      <c r="V173" s="196"/>
      <c r="W173" s="242"/>
      <c r="X173" s="259"/>
      <c r="Y173" s="242"/>
      <c r="Z173" s="201"/>
      <c r="AA173" s="201"/>
      <c r="AB173" s="191">
        <v>1.1000000000000001</v>
      </c>
      <c r="AC173" s="193"/>
      <c r="AD173" s="254"/>
      <c r="AE173" s="210"/>
      <c r="AF173" s="193"/>
      <c r="AG173" s="196"/>
      <c r="AH173" s="197"/>
      <c r="AI173" s="190"/>
      <c r="AJ173" s="190"/>
      <c r="AK173" s="193"/>
      <c r="AL173" s="254"/>
      <c r="AM173" s="1"/>
      <c r="AN173" s="210"/>
      <c r="AO173" s="190"/>
      <c r="AP173" s="1"/>
      <c r="AQ173" s="189"/>
      <c r="AR173" s="191"/>
      <c r="AS173" s="193"/>
      <c r="AT173" s="191"/>
      <c r="AU173" s="254"/>
      <c r="AV173" s="193"/>
      <c r="AW173" s="255"/>
      <c r="AX173" s="193"/>
      <c r="AY173" s="193"/>
      <c r="AZ173" s="191"/>
      <c r="BA173" s="190"/>
      <c r="BB173" s="193"/>
      <c r="BC173" s="189"/>
      <c r="BD173" s="196"/>
      <c r="BE173" s="238"/>
      <c r="BF173" s="196"/>
      <c r="BG173" s="197"/>
      <c r="BH173" s="259"/>
      <c r="BI173" s="190"/>
      <c r="BJ173" s="1"/>
      <c r="BK173" s="210"/>
      <c r="BL173">
        <f t="shared" si="3"/>
        <v>4.4000000000000004</v>
      </c>
    </row>
    <row r="174" spans="1:64" ht="14" x14ac:dyDescent="0.15">
      <c r="A174" s="207" t="s">
        <v>454</v>
      </c>
      <c r="B174" s="193"/>
      <c r="C174" s="196"/>
      <c r="D174" s="197"/>
      <c r="E174" s="254"/>
      <c r="F174" s="190"/>
      <c r="G174" s="255"/>
      <c r="H174" s="254"/>
      <c r="I174" s="189"/>
      <c r="J174" s="189"/>
      <c r="K174" s="210"/>
      <c r="L174" s="193"/>
      <c r="M174" s="193"/>
      <c r="N174" s="196"/>
      <c r="O174" s="188"/>
      <c r="P174" s="197"/>
      <c r="Q174" s="190"/>
      <c r="R174" s="259"/>
      <c r="S174" s="190"/>
      <c r="T174" s="238"/>
      <c r="U174" s="189"/>
      <c r="V174" s="196"/>
      <c r="W174" s="242"/>
      <c r="X174" s="259"/>
      <c r="Y174" s="242"/>
      <c r="Z174" s="201"/>
      <c r="AA174" s="201">
        <v>14.5</v>
      </c>
      <c r="AB174" s="191"/>
      <c r="AC174" s="193"/>
      <c r="AD174" s="254"/>
      <c r="AE174" s="210"/>
      <c r="AF174" s="193"/>
      <c r="AG174" s="196"/>
      <c r="AH174" s="197"/>
      <c r="AI174" s="190"/>
      <c r="AJ174" s="190"/>
      <c r="AK174" s="193"/>
      <c r="AL174" s="254"/>
      <c r="AM174" s="1"/>
      <c r="AN174" s="210"/>
      <c r="AO174" s="190"/>
      <c r="AP174" s="1"/>
      <c r="AQ174" s="189"/>
      <c r="AR174" s="191"/>
      <c r="AS174" s="193"/>
      <c r="AT174" s="191"/>
      <c r="AU174" s="254"/>
      <c r="AV174" s="193"/>
      <c r="AW174" s="255"/>
      <c r="AX174" s="193"/>
      <c r="AY174" s="193"/>
      <c r="AZ174" s="191"/>
      <c r="BA174" s="190"/>
      <c r="BB174" s="193"/>
      <c r="BC174" s="189"/>
      <c r="BD174" s="196"/>
      <c r="BE174" s="238"/>
      <c r="BF174" s="196"/>
      <c r="BG174" s="197"/>
      <c r="BH174" s="259"/>
      <c r="BI174" s="190"/>
      <c r="BJ174" s="1"/>
      <c r="BK174" s="210"/>
      <c r="BL174">
        <f t="shared" si="3"/>
        <v>14.5</v>
      </c>
    </row>
    <row r="175" spans="1:64" ht="14" x14ac:dyDescent="0.15">
      <c r="A175" s="207" t="s">
        <v>453</v>
      </c>
      <c r="B175" s="193"/>
      <c r="C175" s="196"/>
      <c r="D175" s="197"/>
      <c r="E175" s="254"/>
      <c r="F175" s="190"/>
      <c r="G175" s="255"/>
      <c r="H175" s="254"/>
      <c r="I175" s="189"/>
      <c r="J175" s="189"/>
      <c r="K175" s="210"/>
      <c r="L175" s="193"/>
      <c r="M175" s="193"/>
      <c r="N175" s="196">
        <v>3.3</v>
      </c>
      <c r="O175" s="188"/>
      <c r="P175" s="197"/>
      <c r="Q175" s="190">
        <v>117.2</v>
      </c>
      <c r="R175" s="259"/>
      <c r="S175" s="190"/>
      <c r="T175" s="238"/>
      <c r="U175" s="189"/>
      <c r="V175" s="196"/>
      <c r="W175" s="242"/>
      <c r="X175" s="259"/>
      <c r="Y175" s="242">
        <v>3.3</v>
      </c>
      <c r="Z175" s="201"/>
      <c r="AA175" s="201">
        <v>18.100000000000001</v>
      </c>
      <c r="AB175" s="191"/>
      <c r="AC175" s="193"/>
      <c r="AD175" s="254"/>
      <c r="AE175" s="210"/>
      <c r="AF175" s="193"/>
      <c r="AG175" s="196"/>
      <c r="AH175" s="197"/>
      <c r="AI175" s="190"/>
      <c r="AJ175" s="190"/>
      <c r="AK175" s="193"/>
      <c r="AL175" s="254"/>
      <c r="AM175" s="1"/>
      <c r="AN175" s="210"/>
      <c r="AO175" s="190"/>
      <c r="AP175" s="1"/>
      <c r="AQ175" s="189"/>
      <c r="AR175" s="191"/>
      <c r="AS175" s="193"/>
      <c r="AT175" s="191"/>
      <c r="AU175" s="254"/>
      <c r="AV175" s="193"/>
      <c r="AW175" s="255"/>
      <c r="AX175" s="193"/>
      <c r="AY175" s="193"/>
      <c r="AZ175" s="191"/>
      <c r="BA175" s="190"/>
      <c r="BB175" s="193"/>
      <c r="BC175" s="189"/>
      <c r="BD175" s="196"/>
      <c r="BE175" s="238"/>
      <c r="BF175" s="196"/>
      <c r="BG175" s="197"/>
      <c r="BH175" s="259"/>
      <c r="BI175" s="190"/>
      <c r="BJ175" s="1"/>
      <c r="BK175" s="210"/>
      <c r="BL175">
        <f t="shared" si="3"/>
        <v>141.9</v>
      </c>
    </row>
    <row r="176" spans="1:64" ht="14" x14ac:dyDescent="0.15">
      <c r="A176" s="207" t="s">
        <v>452</v>
      </c>
      <c r="B176" s="193"/>
      <c r="C176" s="196"/>
      <c r="D176" s="197"/>
      <c r="E176" s="254"/>
      <c r="F176" s="190">
        <v>5</v>
      </c>
      <c r="G176" s="255">
        <v>1.7</v>
      </c>
      <c r="H176" s="254">
        <v>3.6</v>
      </c>
      <c r="I176" s="189">
        <v>3.3</v>
      </c>
      <c r="J176" s="189"/>
      <c r="K176" s="210"/>
      <c r="L176" s="193"/>
      <c r="M176" s="193"/>
      <c r="N176" s="196"/>
      <c r="O176" s="188"/>
      <c r="P176" s="197"/>
      <c r="Q176" s="190">
        <v>13.2</v>
      </c>
      <c r="R176" s="259"/>
      <c r="S176" s="190"/>
      <c r="T176" s="238"/>
      <c r="U176" s="189"/>
      <c r="V176" s="196"/>
      <c r="W176" s="242"/>
      <c r="X176" s="259"/>
      <c r="Y176" s="242"/>
      <c r="Z176" s="201"/>
      <c r="AA176" s="201"/>
      <c r="AB176" s="191"/>
      <c r="AC176" s="193"/>
      <c r="AD176" s="254"/>
      <c r="AE176" s="210"/>
      <c r="AF176" s="193"/>
      <c r="AG176" s="196"/>
      <c r="AH176" s="197"/>
      <c r="AI176" s="190"/>
      <c r="AJ176" s="190"/>
      <c r="AK176" s="193"/>
      <c r="AL176" s="254"/>
      <c r="AM176" s="1"/>
      <c r="AN176" s="210"/>
      <c r="AO176" s="190"/>
      <c r="AP176" s="1"/>
      <c r="AQ176" s="189"/>
      <c r="AR176" s="191"/>
      <c r="AS176" s="193"/>
      <c r="AT176" s="191">
        <v>1.7</v>
      </c>
      <c r="AU176" s="254"/>
      <c r="AV176" s="193"/>
      <c r="AW176" s="255"/>
      <c r="AX176" s="193">
        <v>1.5</v>
      </c>
      <c r="AY176" s="193"/>
      <c r="AZ176" s="191"/>
      <c r="BA176" s="190"/>
      <c r="BB176" s="193"/>
      <c r="BC176" s="189"/>
      <c r="BD176" s="196"/>
      <c r="BE176" s="238"/>
      <c r="BF176" s="196"/>
      <c r="BG176" s="197"/>
      <c r="BH176" s="259"/>
      <c r="BI176" s="190"/>
      <c r="BJ176" s="1"/>
      <c r="BK176" s="210"/>
      <c r="BL176">
        <f t="shared" si="3"/>
        <v>30</v>
      </c>
    </row>
    <row r="177" spans="1:64" ht="14" x14ac:dyDescent="0.15">
      <c r="A177" s="207" t="s">
        <v>477</v>
      </c>
      <c r="B177" s="193"/>
      <c r="C177" s="196">
        <v>3.6</v>
      </c>
      <c r="D177" s="197"/>
      <c r="E177" s="254"/>
      <c r="F177" s="190"/>
      <c r="G177" s="255"/>
      <c r="H177" s="254"/>
      <c r="I177" s="189"/>
      <c r="J177" s="189"/>
      <c r="K177" s="210"/>
      <c r="L177" s="193"/>
      <c r="M177" s="193"/>
      <c r="N177" s="196"/>
      <c r="O177" s="188"/>
      <c r="P177" s="197"/>
      <c r="Q177" s="190"/>
      <c r="R177" s="259"/>
      <c r="S177" s="190"/>
      <c r="T177" s="238"/>
      <c r="U177" s="189"/>
      <c r="V177" s="196"/>
      <c r="W177" s="242"/>
      <c r="X177" s="259"/>
      <c r="Y177" s="242"/>
      <c r="Z177" s="201"/>
      <c r="AA177" s="201"/>
      <c r="AB177" s="191"/>
      <c r="AC177" s="193"/>
      <c r="AD177" s="254"/>
      <c r="AE177" s="210"/>
      <c r="AF177" s="193"/>
      <c r="AG177" s="196"/>
      <c r="AH177" s="197"/>
      <c r="AI177" s="190"/>
      <c r="AJ177" s="190"/>
      <c r="AK177" s="193"/>
      <c r="AL177" s="254"/>
      <c r="AM177" s="1"/>
      <c r="AN177" s="210"/>
      <c r="AO177" s="190"/>
      <c r="AP177" s="1"/>
      <c r="AQ177" s="189"/>
      <c r="AR177" s="191"/>
      <c r="AS177" s="193">
        <v>9.9</v>
      </c>
      <c r="AT177" s="191"/>
      <c r="AU177" s="254"/>
      <c r="AV177" s="193"/>
      <c r="AW177" s="255"/>
      <c r="AX177" s="193"/>
      <c r="AY177" s="193"/>
      <c r="AZ177" s="191"/>
      <c r="BA177" s="190"/>
      <c r="BB177" s="193"/>
      <c r="BC177" s="189"/>
      <c r="BD177" s="196"/>
      <c r="BE177" s="238"/>
      <c r="BF177" s="196"/>
      <c r="BG177" s="197"/>
      <c r="BH177" s="259"/>
      <c r="BI177" s="190"/>
      <c r="BJ177" s="1"/>
      <c r="BK177" s="210"/>
      <c r="BL177">
        <f t="shared" si="3"/>
        <v>13.5</v>
      </c>
    </row>
    <row r="178" spans="1:64" ht="14" x14ac:dyDescent="0.15">
      <c r="A178" s="206" t="s">
        <v>456</v>
      </c>
      <c r="B178" s="193"/>
      <c r="C178" s="196"/>
      <c r="D178" s="197"/>
      <c r="E178" s="254"/>
      <c r="F178" s="190"/>
      <c r="G178" s="255"/>
      <c r="H178" s="254"/>
      <c r="I178" s="189"/>
      <c r="J178" s="189"/>
      <c r="K178" s="210"/>
      <c r="L178" s="193"/>
      <c r="M178" s="193"/>
      <c r="N178" s="196"/>
      <c r="O178" s="188"/>
      <c r="P178" s="197"/>
      <c r="Q178" s="190"/>
      <c r="R178" s="259"/>
      <c r="S178" s="190"/>
      <c r="T178" s="238"/>
      <c r="U178" s="189"/>
      <c r="V178" s="196"/>
      <c r="W178" s="242"/>
      <c r="X178" s="259"/>
      <c r="Y178" s="242"/>
      <c r="Z178" s="201"/>
      <c r="AA178" s="201"/>
      <c r="AB178" s="191"/>
      <c r="AC178" s="193"/>
      <c r="AD178" s="254"/>
      <c r="AE178" s="210"/>
      <c r="AF178" s="193"/>
      <c r="AG178" s="196"/>
      <c r="AH178" s="197"/>
      <c r="AI178" s="190"/>
      <c r="AJ178" s="190"/>
      <c r="AK178" s="193"/>
      <c r="AL178" s="254"/>
      <c r="AM178" s="1"/>
      <c r="AN178" s="210"/>
      <c r="AO178" s="190"/>
      <c r="AP178" s="1"/>
      <c r="AQ178" s="189"/>
      <c r="AR178" s="191"/>
      <c r="AS178" s="193"/>
      <c r="AT178" s="191"/>
      <c r="AU178" s="254"/>
      <c r="AV178" s="193"/>
      <c r="AW178" s="255"/>
      <c r="AX178" s="193"/>
      <c r="AY178" s="193"/>
      <c r="AZ178" s="191"/>
      <c r="BA178" s="190"/>
      <c r="BB178" s="193"/>
      <c r="BC178" s="189"/>
      <c r="BD178" s="196"/>
      <c r="BE178" s="238"/>
      <c r="BF178" s="196"/>
      <c r="BG178" s="197"/>
      <c r="BH178" s="259"/>
      <c r="BI178" s="190"/>
      <c r="BJ178" s="1"/>
      <c r="BK178" s="210"/>
      <c r="BL178">
        <f t="shared" si="3"/>
        <v>0</v>
      </c>
    </row>
    <row r="179" spans="1:64" ht="14" x14ac:dyDescent="0.15">
      <c r="A179" s="207" t="s">
        <v>457</v>
      </c>
      <c r="B179" s="193"/>
      <c r="C179" s="196"/>
      <c r="D179" s="197"/>
      <c r="E179" s="254"/>
      <c r="F179" s="190"/>
      <c r="G179" s="255"/>
      <c r="H179" s="254"/>
      <c r="I179" s="189"/>
      <c r="J179" s="189">
        <v>3.6</v>
      </c>
      <c r="K179" s="210">
        <v>29.8</v>
      </c>
      <c r="L179" s="193">
        <v>1.1000000000000001</v>
      </c>
      <c r="M179" s="193">
        <v>6.6</v>
      </c>
      <c r="N179" s="196"/>
      <c r="O179" s="188"/>
      <c r="P179" s="197"/>
      <c r="Q179" s="190"/>
      <c r="R179" s="259"/>
      <c r="S179" s="190"/>
      <c r="T179" s="238"/>
      <c r="U179" s="189"/>
      <c r="V179" s="196"/>
      <c r="W179" s="242"/>
      <c r="X179" s="259"/>
      <c r="Y179" s="242"/>
      <c r="Z179" s="201"/>
      <c r="AA179" s="201"/>
      <c r="AB179" s="191"/>
      <c r="AC179" s="193"/>
      <c r="AD179" s="254"/>
      <c r="AE179" s="210"/>
      <c r="AF179" s="193">
        <v>1.8</v>
      </c>
      <c r="AG179" s="196"/>
      <c r="AH179" s="197"/>
      <c r="AI179" s="190"/>
      <c r="AJ179" s="190"/>
      <c r="AK179" s="193"/>
      <c r="AL179" s="254"/>
      <c r="AM179" s="1"/>
      <c r="AN179" s="210"/>
      <c r="AO179" s="190">
        <v>0.7</v>
      </c>
      <c r="AP179" s="1"/>
      <c r="AQ179" s="189"/>
      <c r="AR179" s="191"/>
      <c r="AS179" s="193"/>
      <c r="AT179" s="191"/>
      <c r="AU179" s="254">
        <v>3.3</v>
      </c>
      <c r="AV179" s="193">
        <v>6.6</v>
      </c>
      <c r="AW179" s="255">
        <v>41.3</v>
      </c>
      <c r="AX179" s="193">
        <v>7.3</v>
      </c>
      <c r="AY179" s="193">
        <v>1.5</v>
      </c>
      <c r="AZ179" s="191"/>
      <c r="BA179" s="190"/>
      <c r="BB179" s="193"/>
      <c r="BC179" s="189"/>
      <c r="BD179" s="196"/>
      <c r="BE179" s="238"/>
      <c r="BF179" s="196"/>
      <c r="BG179" s="197"/>
      <c r="BH179" s="259"/>
      <c r="BI179" s="190">
        <v>14.5</v>
      </c>
      <c r="BJ179" s="1"/>
      <c r="BK179" s="210">
        <v>21.5</v>
      </c>
      <c r="BL179">
        <f t="shared" si="3"/>
        <v>139.6</v>
      </c>
    </row>
    <row r="180" spans="1:64" ht="14" x14ac:dyDescent="0.15">
      <c r="A180" s="207" t="s">
        <v>458</v>
      </c>
      <c r="B180" s="193"/>
      <c r="C180" s="196"/>
      <c r="D180" s="197"/>
      <c r="E180" s="254"/>
      <c r="F180" s="190"/>
      <c r="G180" s="255"/>
      <c r="H180" s="254"/>
      <c r="I180" s="189"/>
      <c r="J180" s="189"/>
      <c r="K180" s="210"/>
      <c r="L180" s="193"/>
      <c r="M180" s="193"/>
      <c r="N180" s="196"/>
      <c r="O180" s="188">
        <v>36.299999999999997</v>
      </c>
      <c r="P180" s="197">
        <v>19.899999999999999</v>
      </c>
      <c r="Q180" s="190"/>
      <c r="R180" s="259"/>
      <c r="S180" s="190"/>
      <c r="T180" s="238"/>
      <c r="U180" s="189"/>
      <c r="V180" s="196"/>
      <c r="W180" s="242"/>
      <c r="X180" s="259"/>
      <c r="Y180" s="242"/>
      <c r="Z180" s="201"/>
      <c r="AA180" s="201"/>
      <c r="AB180" s="191"/>
      <c r="AC180" s="193">
        <v>7.3</v>
      </c>
      <c r="AD180" s="254">
        <v>21.8</v>
      </c>
      <c r="AE180" s="210">
        <v>72.599999999999994</v>
      </c>
      <c r="AF180" s="193"/>
      <c r="AG180" s="196"/>
      <c r="AH180" s="197">
        <v>94.1</v>
      </c>
      <c r="AI180" s="190"/>
      <c r="AJ180" s="190"/>
      <c r="AK180" s="193"/>
      <c r="AL180" s="254"/>
      <c r="AM180" s="1"/>
      <c r="AN180" s="210"/>
      <c r="AO180" s="190"/>
      <c r="AP180" s="1"/>
      <c r="AQ180" s="189"/>
      <c r="AR180" s="191"/>
      <c r="AS180" s="193"/>
      <c r="AT180" s="191"/>
      <c r="AU180" s="254"/>
      <c r="AV180" s="193"/>
      <c r="AW180" s="255"/>
      <c r="AX180" s="193"/>
      <c r="AY180" s="193"/>
      <c r="AZ180" s="191">
        <v>14.9</v>
      </c>
      <c r="BA180" s="190"/>
      <c r="BB180" s="193"/>
      <c r="BC180" s="189"/>
      <c r="BD180" s="196"/>
      <c r="BE180" s="238"/>
      <c r="BF180" s="196"/>
      <c r="BG180" s="197"/>
      <c r="BH180" s="259"/>
      <c r="BI180" s="190"/>
      <c r="BJ180" s="1"/>
      <c r="BK180" s="210"/>
      <c r="BL180">
        <f t="shared" si="3"/>
        <v>266.89999999999998</v>
      </c>
    </row>
    <row r="181" spans="1:64" ht="14" x14ac:dyDescent="0.15">
      <c r="A181" s="207" t="s">
        <v>459</v>
      </c>
      <c r="B181" s="193"/>
      <c r="C181" s="196"/>
      <c r="D181" s="197"/>
      <c r="E181" s="254"/>
      <c r="F181" s="190"/>
      <c r="G181" s="255"/>
      <c r="H181" s="254"/>
      <c r="I181" s="189"/>
      <c r="J181" s="189"/>
      <c r="K181" s="210"/>
      <c r="L181" s="193"/>
      <c r="M181" s="193"/>
      <c r="N181" s="196"/>
      <c r="O181" s="188"/>
      <c r="P181" s="197"/>
      <c r="Q181" s="190"/>
      <c r="R181" s="259"/>
      <c r="S181" s="190"/>
      <c r="T181" s="238"/>
      <c r="U181" s="189"/>
      <c r="V181" s="196"/>
      <c r="W181" s="242"/>
      <c r="X181" s="259"/>
      <c r="Y181" s="242"/>
      <c r="Z181" s="201"/>
      <c r="AA181" s="201"/>
      <c r="AB181" s="191"/>
      <c r="AC181" s="193"/>
      <c r="AD181" s="254"/>
      <c r="AE181" s="210"/>
      <c r="AF181" s="193"/>
      <c r="AG181" s="196"/>
      <c r="AH181" s="197">
        <v>1.7</v>
      </c>
      <c r="AI181" s="190"/>
      <c r="AJ181" s="190"/>
      <c r="AK181" s="193"/>
      <c r="AL181" s="254"/>
      <c r="AM181" s="1"/>
      <c r="AN181" s="210"/>
      <c r="AO181" s="190"/>
      <c r="AP181" s="1"/>
      <c r="AQ181" s="189"/>
      <c r="AR181" s="191"/>
      <c r="AS181" s="193"/>
      <c r="AT181" s="191"/>
      <c r="AU181" s="254"/>
      <c r="AV181" s="193"/>
      <c r="AW181" s="255"/>
      <c r="AX181" s="193"/>
      <c r="AY181" s="193"/>
      <c r="AZ181" s="191"/>
      <c r="BA181" s="190"/>
      <c r="BB181" s="193"/>
      <c r="BC181" s="189"/>
      <c r="BD181" s="196"/>
      <c r="BE181" s="238"/>
      <c r="BF181" s="196">
        <v>24</v>
      </c>
      <c r="BG181" s="197">
        <v>7.5</v>
      </c>
      <c r="BH181" s="259"/>
      <c r="BI181" s="190"/>
      <c r="BJ181" s="1"/>
      <c r="BK181" s="210"/>
      <c r="BL181">
        <f t="shared" si="3"/>
        <v>33.200000000000003</v>
      </c>
    </row>
    <row r="182" spans="1:64" ht="14" x14ac:dyDescent="0.15">
      <c r="A182" s="207" t="s">
        <v>460</v>
      </c>
      <c r="B182" s="193"/>
      <c r="C182" s="196"/>
      <c r="D182" s="197"/>
      <c r="E182" s="254"/>
      <c r="F182" s="190"/>
      <c r="G182" s="255">
        <v>46.2</v>
      </c>
      <c r="H182" s="254">
        <v>7.3</v>
      </c>
      <c r="I182" s="189">
        <v>14.9</v>
      </c>
      <c r="J182" s="189">
        <v>108.9</v>
      </c>
      <c r="K182" s="210">
        <v>79.5</v>
      </c>
      <c r="L182" s="193">
        <v>4.4000000000000004</v>
      </c>
      <c r="M182" s="193">
        <v>31.9</v>
      </c>
      <c r="N182" s="196"/>
      <c r="O182" s="188">
        <v>14.5</v>
      </c>
      <c r="P182" s="197">
        <v>6.6</v>
      </c>
      <c r="Q182" s="190"/>
      <c r="R182" s="259"/>
      <c r="S182" s="190"/>
      <c r="T182" s="238"/>
      <c r="U182" s="189"/>
      <c r="V182" s="196">
        <v>2.7</v>
      </c>
      <c r="W182" s="242">
        <v>8.3000000000000007</v>
      </c>
      <c r="X182" s="259">
        <v>33</v>
      </c>
      <c r="Y182" s="242"/>
      <c r="Z182" s="201"/>
      <c r="AA182" s="201"/>
      <c r="AB182" s="191">
        <v>5.5</v>
      </c>
      <c r="AC182" s="193"/>
      <c r="AD182" s="254">
        <v>326.60000000000002</v>
      </c>
      <c r="AE182" s="210">
        <v>645.9</v>
      </c>
      <c r="AF182" s="193">
        <v>16.3</v>
      </c>
      <c r="AG182" s="196"/>
      <c r="AH182" s="197">
        <v>282.2</v>
      </c>
      <c r="AI182" s="190"/>
      <c r="AJ182" s="190"/>
      <c r="AK182" s="193">
        <v>2.5</v>
      </c>
      <c r="AL182" s="254"/>
      <c r="AM182" s="1"/>
      <c r="AN182" s="210"/>
      <c r="AO182" s="190"/>
      <c r="AP182" s="1">
        <v>0.7</v>
      </c>
      <c r="AQ182" s="189"/>
      <c r="AR182" s="191">
        <v>87.1</v>
      </c>
      <c r="AS182" s="193">
        <v>8.6999999999999993</v>
      </c>
      <c r="AT182" s="191">
        <v>8.3000000000000007</v>
      </c>
      <c r="AU182" s="254"/>
      <c r="AV182" s="193"/>
      <c r="AW182" s="255">
        <v>1.7</v>
      </c>
      <c r="AX182" s="193">
        <v>10.5</v>
      </c>
      <c r="AY182" s="193">
        <v>22.5</v>
      </c>
      <c r="AZ182" s="191">
        <v>270.60000000000002</v>
      </c>
      <c r="BA182" s="190"/>
      <c r="BB182" s="193"/>
      <c r="BC182" s="189"/>
      <c r="BD182" s="196"/>
      <c r="BE182" s="238"/>
      <c r="BF182" s="196"/>
      <c r="BG182" s="197"/>
      <c r="BH182" s="259"/>
      <c r="BI182" s="190">
        <v>14.5</v>
      </c>
      <c r="BJ182" s="1">
        <v>16.5</v>
      </c>
      <c r="BK182" s="210">
        <v>133.69999999999999</v>
      </c>
      <c r="BL182">
        <f t="shared" si="3"/>
        <v>2211.9999999999995</v>
      </c>
    </row>
    <row r="183" spans="1:64" ht="14" x14ac:dyDescent="0.15">
      <c r="A183" s="207" t="s">
        <v>472</v>
      </c>
      <c r="B183" s="193"/>
      <c r="C183" s="196"/>
      <c r="D183" s="197"/>
      <c r="E183" s="254"/>
      <c r="F183" s="190"/>
      <c r="G183" s="255"/>
      <c r="H183" s="254"/>
      <c r="I183" s="189"/>
      <c r="J183" s="189"/>
      <c r="K183" s="210"/>
      <c r="L183" s="193"/>
      <c r="M183" s="193"/>
      <c r="N183" s="196"/>
      <c r="O183" s="188"/>
      <c r="P183" s="197"/>
      <c r="Q183" s="190"/>
      <c r="R183" s="259"/>
      <c r="S183" s="190"/>
      <c r="T183" s="238"/>
      <c r="U183" s="189"/>
      <c r="V183" s="196"/>
      <c r="W183" s="242"/>
      <c r="X183" s="259"/>
      <c r="Y183" s="242"/>
      <c r="Z183" s="201"/>
      <c r="AA183" s="201"/>
      <c r="AB183" s="191">
        <v>31.9</v>
      </c>
      <c r="AC183" s="193"/>
      <c r="AD183" s="254"/>
      <c r="AE183" s="210"/>
      <c r="AF183" s="193"/>
      <c r="AG183" s="196"/>
      <c r="AH183" s="197"/>
      <c r="AI183" s="190"/>
      <c r="AJ183" s="190"/>
      <c r="AK183" s="193"/>
      <c r="AL183" s="254"/>
      <c r="AM183" s="1"/>
      <c r="AN183" s="210"/>
      <c r="AO183" s="190"/>
      <c r="AP183" s="1">
        <v>6.3</v>
      </c>
      <c r="AQ183" s="189">
        <v>11.9</v>
      </c>
      <c r="AR183" s="191"/>
      <c r="AS183" s="193"/>
      <c r="AT183" s="191"/>
      <c r="AU183" s="254"/>
      <c r="AV183" s="193"/>
      <c r="AW183" s="255">
        <v>500.4</v>
      </c>
      <c r="AX183" s="193"/>
      <c r="AY183" s="193"/>
      <c r="AZ183" s="191">
        <v>891</v>
      </c>
      <c r="BA183" s="190"/>
      <c r="BB183" s="193"/>
      <c r="BC183" s="189"/>
      <c r="BD183" s="196">
        <v>5</v>
      </c>
      <c r="BE183" s="238">
        <v>1.7</v>
      </c>
      <c r="BF183" s="196">
        <v>12</v>
      </c>
      <c r="BG183" s="197">
        <v>9</v>
      </c>
      <c r="BH183" s="259"/>
      <c r="BI183" s="190"/>
      <c r="BJ183" s="1"/>
      <c r="BK183" s="210"/>
      <c r="BL183">
        <f t="shared" si="3"/>
        <v>1469.2</v>
      </c>
    </row>
    <row r="184" spans="1:64" ht="14" x14ac:dyDescent="0.15">
      <c r="A184" s="206" t="s">
        <v>461</v>
      </c>
      <c r="B184" s="193"/>
      <c r="C184" s="196"/>
      <c r="D184" s="197"/>
      <c r="E184" s="254"/>
      <c r="F184" s="190"/>
      <c r="G184" s="255"/>
      <c r="H184" s="254"/>
      <c r="I184" s="189"/>
      <c r="J184" s="189"/>
      <c r="K184" s="210"/>
      <c r="L184" s="193"/>
      <c r="M184" s="193"/>
      <c r="N184" s="196"/>
      <c r="O184" s="188"/>
      <c r="P184" s="197"/>
      <c r="Q184" s="190"/>
      <c r="R184" s="259"/>
      <c r="S184" s="190"/>
      <c r="T184" s="238"/>
      <c r="U184" s="189"/>
      <c r="V184" s="196"/>
      <c r="W184" s="242"/>
      <c r="X184" s="259"/>
      <c r="Y184" s="242"/>
      <c r="Z184" s="201"/>
      <c r="AA184" s="201"/>
      <c r="AB184" s="191"/>
      <c r="AC184" s="193"/>
      <c r="AD184" s="254"/>
      <c r="AE184" s="210"/>
      <c r="AF184" s="193"/>
      <c r="AG184" s="196"/>
      <c r="AH184" s="197"/>
      <c r="AI184" s="190"/>
      <c r="AJ184" s="190"/>
      <c r="AK184" s="193"/>
      <c r="AL184" s="254"/>
      <c r="AM184" s="1"/>
      <c r="AN184" s="210"/>
      <c r="AO184" s="190"/>
      <c r="AP184" s="1"/>
      <c r="AQ184" s="189"/>
      <c r="AR184" s="191"/>
      <c r="AS184" s="193"/>
      <c r="AT184" s="191"/>
      <c r="AU184" s="254"/>
      <c r="AV184" s="193"/>
      <c r="AW184" s="255"/>
      <c r="AX184" s="193"/>
      <c r="AY184" s="193"/>
      <c r="AZ184" s="191"/>
      <c r="BA184" s="190"/>
      <c r="BB184" s="193"/>
      <c r="BC184" s="189"/>
      <c r="BD184" s="196"/>
      <c r="BE184" s="238"/>
      <c r="BF184" s="196"/>
      <c r="BG184" s="197"/>
      <c r="BH184" s="259"/>
      <c r="BI184" s="190"/>
      <c r="BJ184" s="1"/>
      <c r="BK184" s="210"/>
      <c r="BL184">
        <f t="shared" si="3"/>
        <v>0</v>
      </c>
    </row>
    <row r="185" spans="1:64" ht="15" thickBot="1" x14ac:dyDescent="0.2">
      <c r="A185" s="209" t="s">
        <v>462</v>
      </c>
      <c r="B185" s="211"/>
      <c r="C185" s="198"/>
      <c r="D185" s="200"/>
      <c r="E185" s="256"/>
      <c r="F185" s="212"/>
      <c r="G185" s="257"/>
      <c r="H185" s="256"/>
      <c r="I185" s="214"/>
      <c r="J185" s="214"/>
      <c r="K185" s="215"/>
      <c r="L185" s="211"/>
      <c r="M185" s="211"/>
      <c r="N185" s="198"/>
      <c r="O185" s="199"/>
      <c r="P185" s="200"/>
      <c r="Q185" s="190"/>
      <c r="R185" s="260">
        <v>2.7</v>
      </c>
      <c r="S185" s="212"/>
      <c r="T185" s="239"/>
      <c r="U185" s="214"/>
      <c r="V185" s="198"/>
      <c r="W185" s="243"/>
      <c r="X185" s="260"/>
      <c r="Y185" s="243"/>
      <c r="Z185" s="246"/>
      <c r="AA185" s="246"/>
      <c r="AB185" s="192"/>
      <c r="AC185" s="211"/>
      <c r="AD185" s="256"/>
      <c r="AE185" s="215"/>
      <c r="AF185" s="211"/>
      <c r="AG185" s="198"/>
      <c r="AH185" s="200"/>
      <c r="AI185" s="212"/>
      <c r="AJ185" s="212"/>
      <c r="AK185" s="211"/>
      <c r="AL185" s="256"/>
      <c r="AM185" s="213"/>
      <c r="AN185" s="215"/>
      <c r="AO185" s="212"/>
      <c r="AP185" s="213"/>
      <c r="AQ185" s="214"/>
      <c r="AR185" s="192"/>
      <c r="AS185" s="211"/>
      <c r="AT185" s="192"/>
      <c r="AU185" s="256"/>
      <c r="AV185" s="211"/>
      <c r="AW185" s="257"/>
      <c r="AX185" s="211"/>
      <c r="AY185" s="211"/>
      <c r="AZ185" s="192"/>
      <c r="BA185" s="212"/>
      <c r="BB185" s="211"/>
      <c r="BC185" s="214"/>
      <c r="BD185" s="198"/>
      <c r="BE185" s="239"/>
      <c r="BF185" s="198"/>
      <c r="BG185" s="200"/>
      <c r="BH185" s="260"/>
      <c r="BI185" s="212"/>
      <c r="BJ185" s="213"/>
      <c r="BK185" s="215"/>
      <c r="BL185">
        <f t="shared" si="3"/>
        <v>2.7</v>
      </c>
    </row>
    <row r="186" spans="1:64" ht="14" x14ac:dyDescent="0.15">
      <c r="A186" s="186"/>
      <c r="R186" s="187"/>
    </row>
  </sheetData>
  <sortState xmlns:xlrd2="http://schemas.microsoft.com/office/spreadsheetml/2017/richdata2" ref="A58:A73">
    <sortCondition ref="A58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02009-7647-4248-9275-D9032D840B1A}">
  <dimension ref="A1:F17"/>
  <sheetViews>
    <sheetView workbookViewId="0">
      <selection activeCell="C22" sqref="C22"/>
    </sheetView>
  </sheetViews>
  <sheetFormatPr baseColWidth="10" defaultRowHeight="13" x14ac:dyDescent="0.15"/>
  <cols>
    <col min="1" max="6" width="12" customWidth="1"/>
  </cols>
  <sheetData>
    <row r="1" spans="1:6" ht="14" x14ac:dyDescent="0.15">
      <c r="A1" s="343" t="s">
        <v>648</v>
      </c>
    </row>
    <row r="2" spans="1:6" ht="14" thickBot="1" x14ac:dyDescent="0.2"/>
    <row r="3" spans="1:6" ht="16" thickBot="1" x14ac:dyDescent="0.25">
      <c r="A3" s="359" t="s">
        <v>291</v>
      </c>
      <c r="B3" s="360" t="s">
        <v>649</v>
      </c>
      <c r="C3" s="360" t="s">
        <v>650</v>
      </c>
      <c r="D3" s="360" t="s">
        <v>651</v>
      </c>
      <c r="E3" s="360" t="s">
        <v>652</v>
      </c>
      <c r="F3" s="361" t="s">
        <v>653</v>
      </c>
    </row>
    <row r="4" spans="1:6" x14ac:dyDescent="0.15">
      <c r="A4" s="362">
        <v>9</v>
      </c>
      <c r="B4" s="274" t="s">
        <v>654</v>
      </c>
      <c r="C4" s="363">
        <v>25394</v>
      </c>
      <c r="D4" s="363">
        <v>25442</v>
      </c>
      <c r="E4" s="363">
        <v>25592</v>
      </c>
      <c r="F4" s="364">
        <v>10.1</v>
      </c>
    </row>
    <row r="5" spans="1:6" x14ac:dyDescent="0.15">
      <c r="A5" s="348">
        <v>10</v>
      </c>
      <c r="B5" t="s">
        <v>83</v>
      </c>
      <c r="C5" s="365">
        <v>25389</v>
      </c>
      <c r="D5" s="365">
        <v>25394</v>
      </c>
      <c r="F5" s="366">
        <v>21.1</v>
      </c>
    </row>
    <row r="6" spans="1:6" x14ac:dyDescent="0.15">
      <c r="A6" s="348">
        <v>15</v>
      </c>
      <c r="B6" t="s">
        <v>185</v>
      </c>
      <c r="C6" s="365">
        <v>25393</v>
      </c>
      <c r="F6" s="366">
        <v>0.06</v>
      </c>
    </row>
    <row r="7" spans="1:6" x14ac:dyDescent="0.15">
      <c r="A7" s="348">
        <v>16</v>
      </c>
      <c r="B7" t="s">
        <v>228</v>
      </c>
      <c r="C7" s="365">
        <v>25435</v>
      </c>
      <c r="F7" s="366">
        <v>3.1</v>
      </c>
    </row>
    <row r="8" spans="1:6" x14ac:dyDescent="0.15">
      <c r="A8" s="348">
        <v>17</v>
      </c>
      <c r="B8" t="s">
        <v>229</v>
      </c>
      <c r="C8" s="365">
        <v>25366</v>
      </c>
      <c r="D8" s="365">
        <v>25456</v>
      </c>
      <c r="E8" s="365">
        <v>25626</v>
      </c>
      <c r="F8" s="366">
        <v>9.09</v>
      </c>
    </row>
    <row r="9" spans="1:6" x14ac:dyDescent="0.15">
      <c r="A9" s="348">
        <v>18</v>
      </c>
      <c r="B9" t="s">
        <v>230</v>
      </c>
      <c r="C9" s="365">
        <v>25367</v>
      </c>
      <c r="D9" s="365">
        <v>25443</v>
      </c>
      <c r="E9" s="365">
        <v>25626</v>
      </c>
      <c r="F9" s="366">
        <v>94</v>
      </c>
    </row>
    <row r="10" spans="1:6" x14ac:dyDescent="0.15">
      <c r="A10" s="348">
        <v>19</v>
      </c>
      <c r="B10" t="s">
        <v>231</v>
      </c>
      <c r="C10" s="365">
        <v>25367</v>
      </c>
      <c r="D10" s="365">
        <v>25443</v>
      </c>
      <c r="F10" s="366">
        <v>14.7</v>
      </c>
    </row>
    <row r="11" spans="1:6" x14ac:dyDescent="0.15">
      <c r="A11" s="348">
        <v>24</v>
      </c>
      <c r="B11" t="s">
        <v>235</v>
      </c>
      <c r="C11" s="365">
        <v>25395</v>
      </c>
      <c r="F11" s="366">
        <v>7.7</v>
      </c>
    </row>
    <row r="12" spans="1:6" x14ac:dyDescent="0.15">
      <c r="A12" s="348">
        <v>26</v>
      </c>
      <c r="B12" t="s">
        <v>236</v>
      </c>
      <c r="C12" s="365">
        <v>25455</v>
      </c>
      <c r="D12" s="365">
        <v>25579</v>
      </c>
      <c r="F12" s="366">
        <v>8.2799999999999994</v>
      </c>
    </row>
    <row r="13" spans="1:6" x14ac:dyDescent="0.15">
      <c r="A13" s="348">
        <v>47</v>
      </c>
      <c r="B13" t="s">
        <v>238</v>
      </c>
      <c r="C13" s="365">
        <v>24663</v>
      </c>
      <c r="D13" s="365">
        <v>25396</v>
      </c>
      <c r="F13" s="366">
        <v>10.46</v>
      </c>
    </row>
    <row r="14" spans="1:6" x14ac:dyDescent="0.15">
      <c r="A14" s="348">
        <v>48</v>
      </c>
      <c r="B14" t="s">
        <v>239</v>
      </c>
      <c r="C14" s="365">
        <v>25358</v>
      </c>
      <c r="D14" s="365">
        <v>25444</v>
      </c>
      <c r="E14" s="365">
        <v>25591</v>
      </c>
      <c r="F14" s="366">
        <v>26.6</v>
      </c>
    </row>
    <row r="15" spans="1:6" ht="14" thickBot="1" x14ac:dyDescent="0.2">
      <c r="A15" s="350">
        <v>49</v>
      </c>
      <c r="B15" s="286" t="s">
        <v>240</v>
      </c>
      <c r="C15" s="367">
        <v>25354</v>
      </c>
      <c r="D15" s="367">
        <v>25365</v>
      </c>
      <c r="E15" s="367">
        <v>25444</v>
      </c>
      <c r="F15" s="368">
        <v>26.9</v>
      </c>
    </row>
    <row r="16" spans="1:6" ht="15" x14ac:dyDescent="0.2">
      <c r="F16" s="369" t="s">
        <v>271</v>
      </c>
    </row>
    <row r="17" spans="1:6" x14ac:dyDescent="0.15">
      <c r="A17" t="s">
        <v>271</v>
      </c>
      <c r="F17" s="2" t="s">
        <v>271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F663A-4791-1645-8A0E-E70F4FAFF9BF}">
  <dimension ref="A1:F117"/>
  <sheetViews>
    <sheetView tabSelected="1" topLeftCell="A5" workbookViewId="0"/>
  </sheetViews>
  <sheetFormatPr baseColWidth="10" defaultRowHeight="15" x14ac:dyDescent="0.2"/>
  <cols>
    <col min="1" max="1" width="21.1640625" bestFit="1" customWidth="1"/>
    <col min="2" max="2" width="16.33203125" bestFit="1" customWidth="1"/>
    <col min="3" max="3" width="4.1640625" style="344" bestFit="1" customWidth="1"/>
    <col min="4" max="4" width="10.83203125" style="344"/>
    <col min="5" max="5" width="9" style="344" bestFit="1" customWidth="1"/>
    <col min="6" max="6" width="3.83203125" style="344" bestFit="1" customWidth="1"/>
  </cols>
  <sheetData>
    <row r="1" spans="1:6" x14ac:dyDescent="0.2">
      <c r="A1" s="343" t="s">
        <v>655</v>
      </c>
    </row>
    <row r="2" spans="1:6" ht="16" thickBot="1" x14ac:dyDescent="0.25">
      <c r="A2" s="343"/>
    </row>
    <row r="3" spans="1:6" x14ac:dyDescent="0.15">
      <c r="A3" s="345" t="s">
        <v>612</v>
      </c>
      <c r="B3" s="346" t="s">
        <v>613</v>
      </c>
      <c r="C3" s="346" t="s">
        <v>614</v>
      </c>
      <c r="D3" s="346" t="s">
        <v>615</v>
      </c>
      <c r="E3" s="346" t="s">
        <v>616</v>
      </c>
      <c r="F3" s="347" t="s">
        <v>617</v>
      </c>
    </row>
    <row r="4" spans="1:6" x14ac:dyDescent="0.2">
      <c r="A4" s="348" t="s">
        <v>618</v>
      </c>
      <c r="B4" t="s">
        <v>619</v>
      </c>
      <c r="C4" s="344" t="s">
        <v>620</v>
      </c>
      <c r="D4" s="344">
        <v>82</v>
      </c>
      <c r="E4" s="344">
        <v>6.3</v>
      </c>
      <c r="F4" s="349"/>
    </row>
    <row r="5" spans="1:6" x14ac:dyDescent="0.2">
      <c r="A5" s="348" t="s">
        <v>618</v>
      </c>
      <c r="B5" t="s">
        <v>619</v>
      </c>
      <c r="C5" s="344" t="s">
        <v>620</v>
      </c>
      <c r="D5" s="344">
        <v>81</v>
      </c>
      <c r="E5" s="344">
        <v>6.3</v>
      </c>
      <c r="F5" s="349"/>
    </row>
    <row r="6" spans="1:6" x14ac:dyDescent="0.2">
      <c r="A6" s="348" t="s">
        <v>618</v>
      </c>
      <c r="B6" t="s">
        <v>619</v>
      </c>
      <c r="C6" s="344" t="s">
        <v>621</v>
      </c>
      <c r="D6" s="344">
        <v>81</v>
      </c>
      <c r="E6" s="344">
        <v>7.5</v>
      </c>
      <c r="F6" s="349" t="s">
        <v>622</v>
      </c>
    </row>
    <row r="7" spans="1:6" x14ac:dyDescent="0.2">
      <c r="A7" s="348" t="s">
        <v>618</v>
      </c>
      <c r="B7" t="s">
        <v>623</v>
      </c>
      <c r="C7" s="344" t="s">
        <v>624</v>
      </c>
      <c r="D7" s="344">
        <v>79</v>
      </c>
      <c r="E7" s="344">
        <v>4.0999999999999996</v>
      </c>
      <c r="F7" s="349"/>
    </row>
    <row r="8" spans="1:6" x14ac:dyDescent="0.2">
      <c r="A8" s="348" t="s">
        <v>618</v>
      </c>
      <c r="B8" t="s">
        <v>623</v>
      </c>
      <c r="C8" s="344" t="s">
        <v>624</v>
      </c>
      <c r="D8" s="344">
        <v>75</v>
      </c>
      <c r="E8" s="344">
        <v>4.4000000000000004</v>
      </c>
      <c r="F8" s="349"/>
    </row>
    <row r="9" spans="1:6" x14ac:dyDescent="0.2">
      <c r="A9" s="348" t="s">
        <v>618</v>
      </c>
      <c r="B9" t="s">
        <v>623</v>
      </c>
      <c r="C9" s="344" t="s">
        <v>624</v>
      </c>
      <c r="D9" s="344">
        <v>78</v>
      </c>
      <c r="E9" s="344">
        <v>5.2</v>
      </c>
      <c r="F9" s="349"/>
    </row>
    <row r="10" spans="1:6" x14ac:dyDescent="0.2">
      <c r="A10" s="348" t="s">
        <v>618</v>
      </c>
      <c r="B10" t="s">
        <v>623</v>
      </c>
      <c r="C10" s="344" t="s">
        <v>624</v>
      </c>
      <c r="D10" s="344">
        <v>79</v>
      </c>
      <c r="E10" s="344">
        <v>5.0999999999999996</v>
      </c>
      <c r="F10" s="349"/>
    </row>
    <row r="11" spans="1:6" x14ac:dyDescent="0.2">
      <c r="A11" s="348" t="s">
        <v>618</v>
      </c>
      <c r="B11" t="s">
        <v>625</v>
      </c>
      <c r="C11" s="344" t="s">
        <v>624</v>
      </c>
      <c r="D11" s="344">
        <v>55</v>
      </c>
      <c r="E11" s="344">
        <v>1.9</v>
      </c>
      <c r="F11" s="349"/>
    </row>
    <row r="12" spans="1:6" x14ac:dyDescent="0.2">
      <c r="A12" s="348" t="s">
        <v>618</v>
      </c>
      <c r="B12" t="s">
        <v>625</v>
      </c>
      <c r="C12" s="344" t="s">
        <v>626</v>
      </c>
      <c r="D12" s="344">
        <v>63</v>
      </c>
      <c r="E12" s="344">
        <v>3.3</v>
      </c>
      <c r="F12" s="349"/>
    </row>
    <row r="13" spans="1:6" x14ac:dyDescent="0.2">
      <c r="A13" s="348" t="s">
        <v>618</v>
      </c>
      <c r="B13" t="s">
        <v>625</v>
      </c>
      <c r="C13" s="344" t="s">
        <v>626</v>
      </c>
      <c r="D13" s="344">
        <v>109</v>
      </c>
      <c r="E13" s="344">
        <v>16.5</v>
      </c>
      <c r="F13" s="349"/>
    </row>
    <row r="14" spans="1:6" x14ac:dyDescent="0.2">
      <c r="A14" s="348" t="s">
        <v>618</v>
      </c>
      <c r="B14" t="s">
        <v>625</v>
      </c>
      <c r="C14" s="344" t="s">
        <v>626</v>
      </c>
      <c r="D14" s="344">
        <v>113</v>
      </c>
      <c r="E14" s="344">
        <v>21.2</v>
      </c>
      <c r="F14" s="349"/>
    </row>
    <row r="15" spans="1:6" x14ac:dyDescent="0.2">
      <c r="A15" s="348" t="s">
        <v>618</v>
      </c>
      <c r="B15" t="s">
        <v>625</v>
      </c>
      <c r="C15" s="344" t="s">
        <v>626</v>
      </c>
      <c r="D15" s="344">
        <v>116</v>
      </c>
      <c r="E15" s="344">
        <v>23.4</v>
      </c>
      <c r="F15" s="349"/>
    </row>
    <row r="16" spans="1:6" x14ac:dyDescent="0.2">
      <c r="A16" s="348" t="s">
        <v>618</v>
      </c>
      <c r="B16" t="s">
        <v>625</v>
      </c>
      <c r="C16" s="344" t="s">
        <v>627</v>
      </c>
      <c r="D16" s="344">
        <v>145</v>
      </c>
      <c r="E16" s="344">
        <v>45.6</v>
      </c>
      <c r="F16" s="349" t="s">
        <v>622</v>
      </c>
    </row>
    <row r="17" spans="1:6" x14ac:dyDescent="0.2">
      <c r="A17" s="348" t="s">
        <v>618</v>
      </c>
      <c r="B17" t="s">
        <v>625</v>
      </c>
      <c r="C17" s="344" t="s">
        <v>627</v>
      </c>
      <c r="D17" s="344">
        <v>181</v>
      </c>
      <c r="E17" s="344">
        <v>67.7</v>
      </c>
      <c r="F17" s="349"/>
    </row>
    <row r="18" spans="1:6" x14ac:dyDescent="0.2">
      <c r="A18" s="348" t="s">
        <v>618</v>
      </c>
      <c r="B18" t="s">
        <v>625</v>
      </c>
      <c r="C18" s="344" t="s">
        <v>627</v>
      </c>
      <c r="D18" s="344">
        <v>180</v>
      </c>
      <c r="E18" s="344">
        <v>74</v>
      </c>
      <c r="F18" s="349" t="s">
        <v>622</v>
      </c>
    </row>
    <row r="19" spans="1:6" x14ac:dyDescent="0.2">
      <c r="A19" s="348" t="s">
        <v>628</v>
      </c>
      <c r="B19" t="s">
        <v>625</v>
      </c>
      <c r="C19" s="344" t="s">
        <v>627</v>
      </c>
      <c r="D19" s="344">
        <v>132</v>
      </c>
      <c r="F19" s="349" t="s">
        <v>622</v>
      </c>
    </row>
    <row r="20" spans="1:6" x14ac:dyDescent="0.2">
      <c r="A20" s="348" t="s">
        <v>629</v>
      </c>
      <c r="B20" t="s">
        <v>619</v>
      </c>
      <c r="C20" s="344" t="s">
        <v>627</v>
      </c>
      <c r="D20" s="344">
        <v>62</v>
      </c>
      <c r="E20" s="344">
        <v>2.5</v>
      </c>
      <c r="F20" s="349" t="s">
        <v>630</v>
      </c>
    </row>
    <row r="21" spans="1:6" x14ac:dyDescent="0.2">
      <c r="A21" s="348" t="s">
        <v>629</v>
      </c>
      <c r="B21" t="s">
        <v>619</v>
      </c>
      <c r="C21" s="344" t="s">
        <v>627</v>
      </c>
      <c r="D21" s="344">
        <v>72</v>
      </c>
      <c r="E21" s="344">
        <v>3.7</v>
      </c>
      <c r="F21" s="349" t="s">
        <v>630</v>
      </c>
    </row>
    <row r="22" spans="1:6" x14ac:dyDescent="0.2">
      <c r="A22" s="348" t="s">
        <v>629</v>
      </c>
      <c r="B22" t="s">
        <v>619</v>
      </c>
      <c r="C22" s="344" t="s">
        <v>627</v>
      </c>
      <c r="D22" s="344">
        <v>63</v>
      </c>
      <c r="E22" s="344">
        <v>3.9</v>
      </c>
      <c r="F22" s="349" t="s">
        <v>630</v>
      </c>
    </row>
    <row r="23" spans="1:6" x14ac:dyDescent="0.2">
      <c r="A23" s="348" t="s">
        <v>629</v>
      </c>
      <c r="B23" t="s">
        <v>619</v>
      </c>
      <c r="C23" s="344" t="s">
        <v>627</v>
      </c>
      <c r="D23" s="344">
        <v>67</v>
      </c>
      <c r="E23" s="344">
        <v>3.2</v>
      </c>
      <c r="F23" s="349" t="s">
        <v>622</v>
      </c>
    </row>
    <row r="24" spans="1:6" x14ac:dyDescent="0.2">
      <c r="A24" s="348" t="s">
        <v>629</v>
      </c>
      <c r="B24" t="s">
        <v>619</v>
      </c>
      <c r="C24" s="344" t="s">
        <v>627</v>
      </c>
      <c r="D24" s="344">
        <v>60</v>
      </c>
      <c r="E24" s="344">
        <v>3</v>
      </c>
      <c r="F24" s="349" t="s">
        <v>630</v>
      </c>
    </row>
    <row r="25" spans="1:6" x14ac:dyDescent="0.2">
      <c r="A25" s="348" t="s">
        <v>629</v>
      </c>
      <c r="B25" t="s">
        <v>619</v>
      </c>
      <c r="C25" s="344" t="s">
        <v>627</v>
      </c>
      <c r="D25" s="344">
        <v>60</v>
      </c>
      <c r="E25" s="344">
        <v>2.5</v>
      </c>
      <c r="F25" s="349"/>
    </row>
    <row r="26" spans="1:6" x14ac:dyDescent="0.2">
      <c r="A26" s="348" t="s">
        <v>629</v>
      </c>
      <c r="B26" t="s">
        <v>619</v>
      </c>
      <c r="C26" s="344" t="s">
        <v>631</v>
      </c>
      <c r="D26" s="344">
        <v>75</v>
      </c>
      <c r="E26" s="344">
        <v>5</v>
      </c>
      <c r="F26" s="349" t="s">
        <v>630</v>
      </c>
    </row>
    <row r="27" spans="1:6" x14ac:dyDescent="0.2">
      <c r="A27" s="348" t="s">
        <v>629</v>
      </c>
      <c r="B27" t="s">
        <v>619</v>
      </c>
      <c r="C27" s="344" t="s">
        <v>621</v>
      </c>
      <c r="D27" s="344">
        <v>84</v>
      </c>
      <c r="E27" s="344">
        <v>7</v>
      </c>
      <c r="F27" s="349" t="s">
        <v>622</v>
      </c>
    </row>
    <row r="28" spans="1:6" x14ac:dyDescent="0.2">
      <c r="A28" s="348" t="s">
        <v>629</v>
      </c>
      <c r="B28" t="s">
        <v>619</v>
      </c>
      <c r="C28" s="344" t="s">
        <v>621</v>
      </c>
      <c r="D28" s="344">
        <v>89</v>
      </c>
      <c r="E28" s="344">
        <v>7</v>
      </c>
      <c r="F28" s="349" t="s">
        <v>622</v>
      </c>
    </row>
    <row r="29" spans="1:6" x14ac:dyDescent="0.2">
      <c r="A29" s="348" t="s">
        <v>629</v>
      </c>
      <c r="B29" t="s">
        <v>632</v>
      </c>
      <c r="C29" s="344" t="s">
        <v>626</v>
      </c>
      <c r="D29" s="344">
        <v>89</v>
      </c>
      <c r="E29" s="344">
        <v>6.9</v>
      </c>
      <c r="F29" s="349"/>
    </row>
    <row r="30" spans="1:6" x14ac:dyDescent="0.2">
      <c r="A30" s="348" t="s">
        <v>629</v>
      </c>
      <c r="B30" t="s">
        <v>623</v>
      </c>
      <c r="C30" s="344" t="s">
        <v>626</v>
      </c>
      <c r="D30" s="344">
        <v>90</v>
      </c>
      <c r="E30" s="344">
        <v>8.5</v>
      </c>
      <c r="F30" s="349"/>
    </row>
    <row r="31" spans="1:6" x14ac:dyDescent="0.2">
      <c r="A31" s="348" t="s">
        <v>633</v>
      </c>
      <c r="B31" t="s">
        <v>625</v>
      </c>
      <c r="C31" s="344" t="s">
        <v>624</v>
      </c>
      <c r="D31" s="344">
        <v>93</v>
      </c>
      <c r="E31" s="344">
        <v>10.4</v>
      </c>
      <c r="F31" s="349"/>
    </row>
    <row r="32" spans="1:6" x14ac:dyDescent="0.2">
      <c r="A32" s="348" t="s">
        <v>633</v>
      </c>
      <c r="B32" t="s">
        <v>625</v>
      </c>
      <c r="C32" s="344" t="s">
        <v>626</v>
      </c>
      <c r="D32" s="344">
        <v>99</v>
      </c>
      <c r="E32" s="344">
        <v>12.2</v>
      </c>
      <c r="F32" s="349"/>
    </row>
    <row r="33" spans="1:6" x14ac:dyDescent="0.2">
      <c r="A33" s="348" t="s">
        <v>633</v>
      </c>
      <c r="B33" t="s">
        <v>625</v>
      </c>
      <c r="C33" s="344" t="s">
        <v>626</v>
      </c>
      <c r="D33" s="344">
        <v>110</v>
      </c>
      <c r="E33" s="344">
        <v>17</v>
      </c>
      <c r="F33" s="349"/>
    </row>
    <row r="34" spans="1:6" x14ac:dyDescent="0.2">
      <c r="A34" s="348" t="s">
        <v>633</v>
      </c>
      <c r="B34" t="s">
        <v>625</v>
      </c>
      <c r="C34" s="344" t="s">
        <v>626</v>
      </c>
      <c r="D34" s="344">
        <v>112</v>
      </c>
      <c r="E34" s="344">
        <v>16.7</v>
      </c>
      <c r="F34" s="349"/>
    </row>
    <row r="35" spans="1:6" x14ac:dyDescent="0.2">
      <c r="A35" s="348" t="s">
        <v>633</v>
      </c>
      <c r="B35" t="s">
        <v>625</v>
      </c>
      <c r="C35" s="344" t="s">
        <v>626</v>
      </c>
      <c r="D35" s="344">
        <v>118</v>
      </c>
      <c r="E35" s="344">
        <v>18.3</v>
      </c>
      <c r="F35" s="349" t="s">
        <v>630</v>
      </c>
    </row>
    <row r="36" spans="1:6" x14ac:dyDescent="0.2">
      <c r="A36" s="348" t="s">
        <v>633</v>
      </c>
      <c r="B36" t="s">
        <v>625</v>
      </c>
      <c r="C36" s="344" t="s">
        <v>626</v>
      </c>
      <c r="D36" s="344">
        <v>121</v>
      </c>
      <c r="E36" s="344">
        <v>20.5</v>
      </c>
      <c r="F36" s="349" t="s">
        <v>630</v>
      </c>
    </row>
    <row r="37" spans="1:6" x14ac:dyDescent="0.2">
      <c r="A37" s="348" t="s">
        <v>633</v>
      </c>
      <c r="B37" t="s">
        <v>625</v>
      </c>
      <c r="C37" s="344" t="s">
        <v>627</v>
      </c>
      <c r="D37" s="344">
        <v>134</v>
      </c>
      <c r="E37" s="344">
        <v>32</v>
      </c>
      <c r="F37" s="349" t="s">
        <v>630</v>
      </c>
    </row>
    <row r="38" spans="1:6" x14ac:dyDescent="0.2">
      <c r="A38" s="348" t="s">
        <v>633</v>
      </c>
      <c r="B38" t="s">
        <v>625</v>
      </c>
      <c r="C38" s="344" t="s">
        <v>631</v>
      </c>
      <c r="D38" s="344">
        <v>168</v>
      </c>
      <c r="E38" s="344">
        <v>71.5</v>
      </c>
      <c r="F38" s="349" t="s">
        <v>630</v>
      </c>
    </row>
    <row r="39" spans="1:6" x14ac:dyDescent="0.2">
      <c r="A39" s="348" t="s">
        <v>633</v>
      </c>
      <c r="B39" t="s">
        <v>625</v>
      </c>
      <c r="C39" s="344" t="s">
        <v>631</v>
      </c>
      <c r="D39" s="344">
        <v>184</v>
      </c>
      <c r="E39" s="344">
        <v>81.7</v>
      </c>
      <c r="F39" s="349" t="s">
        <v>622</v>
      </c>
    </row>
    <row r="40" spans="1:6" x14ac:dyDescent="0.2">
      <c r="A40" s="348" t="s">
        <v>633</v>
      </c>
      <c r="B40" t="s">
        <v>625</v>
      </c>
      <c r="C40" s="344" t="s">
        <v>620</v>
      </c>
      <c r="D40" s="344">
        <v>245</v>
      </c>
      <c r="E40" s="344">
        <v>209</v>
      </c>
      <c r="F40" s="349" t="s">
        <v>622</v>
      </c>
    </row>
    <row r="41" spans="1:6" x14ac:dyDescent="0.2">
      <c r="A41" s="348" t="s">
        <v>633</v>
      </c>
      <c r="B41" t="s">
        <v>632</v>
      </c>
      <c r="C41" s="344" t="s">
        <v>631</v>
      </c>
      <c r="D41" s="344">
        <v>118</v>
      </c>
      <c r="E41" s="344">
        <v>19</v>
      </c>
      <c r="F41" s="349"/>
    </row>
    <row r="42" spans="1:6" x14ac:dyDescent="0.2">
      <c r="A42" s="348" t="s">
        <v>633</v>
      </c>
      <c r="B42" t="s">
        <v>632</v>
      </c>
      <c r="C42" s="344" t="s">
        <v>634</v>
      </c>
      <c r="D42" s="344">
        <v>153</v>
      </c>
      <c r="E42" s="344">
        <v>37.5</v>
      </c>
      <c r="F42" s="349" t="s">
        <v>630</v>
      </c>
    </row>
    <row r="43" spans="1:6" x14ac:dyDescent="0.2">
      <c r="A43" s="348" t="s">
        <v>633</v>
      </c>
      <c r="B43" t="s">
        <v>632</v>
      </c>
      <c r="C43" s="344" t="s">
        <v>621</v>
      </c>
      <c r="D43" s="344">
        <v>295</v>
      </c>
      <c r="E43" s="344">
        <v>297</v>
      </c>
      <c r="F43" s="349" t="s">
        <v>622</v>
      </c>
    </row>
    <row r="44" spans="1:6" x14ac:dyDescent="0.2">
      <c r="A44" s="348" t="s">
        <v>635</v>
      </c>
      <c r="B44" t="s">
        <v>619</v>
      </c>
      <c r="C44" s="344" t="s">
        <v>627</v>
      </c>
      <c r="D44" s="344">
        <v>64</v>
      </c>
      <c r="E44" s="344">
        <v>3</v>
      </c>
      <c r="F44" s="349" t="s">
        <v>622</v>
      </c>
    </row>
    <row r="45" spans="1:6" x14ac:dyDescent="0.2">
      <c r="A45" s="348" t="s">
        <v>635</v>
      </c>
      <c r="B45" t="s">
        <v>619</v>
      </c>
      <c r="C45" s="344" t="s">
        <v>631</v>
      </c>
      <c r="D45" s="344">
        <v>75</v>
      </c>
      <c r="E45" s="344">
        <v>4.5</v>
      </c>
      <c r="F45" s="349" t="s">
        <v>622</v>
      </c>
    </row>
    <row r="46" spans="1:6" x14ac:dyDescent="0.2">
      <c r="A46" s="348" t="s">
        <v>635</v>
      </c>
      <c r="B46" t="s">
        <v>619</v>
      </c>
      <c r="C46" s="344" t="s">
        <v>631</v>
      </c>
      <c r="D46" s="344">
        <v>76</v>
      </c>
      <c r="E46" s="344">
        <v>5.3</v>
      </c>
      <c r="F46" s="349" t="s">
        <v>622</v>
      </c>
    </row>
    <row r="47" spans="1:6" x14ac:dyDescent="0.2">
      <c r="A47" s="348" t="s">
        <v>635</v>
      </c>
      <c r="B47" t="s">
        <v>625</v>
      </c>
      <c r="C47" s="344" t="s">
        <v>626</v>
      </c>
      <c r="D47" s="344">
        <v>118</v>
      </c>
      <c r="E47" s="344">
        <v>18</v>
      </c>
      <c r="F47" s="349"/>
    </row>
    <row r="48" spans="1:6" x14ac:dyDescent="0.2">
      <c r="A48" s="348" t="s">
        <v>635</v>
      </c>
      <c r="B48" t="s">
        <v>625</v>
      </c>
      <c r="C48" s="344" t="s">
        <v>634</v>
      </c>
      <c r="D48" s="344">
        <v>219</v>
      </c>
      <c r="E48" s="344">
        <v>113</v>
      </c>
      <c r="F48" s="349"/>
    </row>
    <row r="49" spans="1:6" x14ac:dyDescent="0.2">
      <c r="A49" s="348" t="s">
        <v>635</v>
      </c>
      <c r="B49" t="s">
        <v>632</v>
      </c>
      <c r="C49" s="344" t="s">
        <v>624</v>
      </c>
      <c r="D49" s="344">
        <v>63</v>
      </c>
      <c r="E49" s="344">
        <v>2.8</v>
      </c>
      <c r="F49" s="349"/>
    </row>
    <row r="50" spans="1:6" x14ac:dyDescent="0.2">
      <c r="A50" s="348" t="s">
        <v>636</v>
      </c>
      <c r="B50" t="s">
        <v>625</v>
      </c>
      <c r="C50" s="344" t="s">
        <v>624</v>
      </c>
      <c r="D50" s="344">
        <v>56</v>
      </c>
      <c r="E50" s="344">
        <v>2</v>
      </c>
      <c r="F50" s="349"/>
    </row>
    <row r="51" spans="1:6" x14ac:dyDescent="0.2">
      <c r="A51" s="348" t="s">
        <v>636</v>
      </c>
      <c r="B51" t="s">
        <v>625</v>
      </c>
      <c r="C51" s="344" t="s">
        <v>626</v>
      </c>
      <c r="D51" s="344">
        <v>70</v>
      </c>
      <c r="E51" s="344">
        <v>4.5</v>
      </c>
      <c r="F51" s="349"/>
    </row>
    <row r="52" spans="1:6" x14ac:dyDescent="0.2">
      <c r="A52" s="348" t="s">
        <v>636</v>
      </c>
      <c r="B52" t="s">
        <v>625</v>
      </c>
      <c r="C52" s="344" t="s">
        <v>626</v>
      </c>
      <c r="D52" s="344">
        <v>77</v>
      </c>
      <c r="E52" s="344">
        <v>5.5</v>
      </c>
      <c r="F52" s="349"/>
    </row>
    <row r="53" spans="1:6" x14ac:dyDescent="0.2">
      <c r="A53" s="348" t="s">
        <v>636</v>
      </c>
      <c r="B53" t="s">
        <v>625</v>
      </c>
      <c r="C53" s="344" t="s">
        <v>626</v>
      </c>
      <c r="D53" s="344">
        <v>84</v>
      </c>
      <c r="E53" s="344">
        <v>7.2</v>
      </c>
      <c r="F53" s="349" t="s">
        <v>622</v>
      </c>
    </row>
    <row r="54" spans="1:6" x14ac:dyDescent="0.2">
      <c r="A54" s="348" t="s">
        <v>636</v>
      </c>
      <c r="B54" t="s">
        <v>625</v>
      </c>
      <c r="C54" s="344" t="s">
        <v>626</v>
      </c>
      <c r="D54" s="344">
        <v>95</v>
      </c>
      <c r="E54" s="344">
        <v>10</v>
      </c>
      <c r="F54" s="349" t="s">
        <v>622</v>
      </c>
    </row>
    <row r="55" spans="1:6" x14ac:dyDescent="0.2">
      <c r="A55" s="348" t="s">
        <v>636</v>
      </c>
      <c r="B55" t="s">
        <v>625</v>
      </c>
      <c r="C55" s="344" t="s">
        <v>626</v>
      </c>
      <c r="D55" s="344">
        <v>98</v>
      </c>
      <c r="E55" s="344">
        <v>12.2</v>
      </c>
      <c r="F55" s="349"/>
    </row>
    <row r="56" spans="1:6" x14ac:dyDescent="0.2">
      <c r="A56" s="348" t="s">
        <v>636</v>
      </c>
      <c r="B56" t="s">
        <v>625</v>
      </c>
      <c r="C56" s="344" t="s">
        <v>626</v>
      </c>
      <c r="D56" s="344">
        <v>94</v>
      </c>
      <c r="E56" s="344">
        <v>11</v>
      </c>
      <c r="F56" s="349" t="s">
        <v>622</v>
      </c>
    </row>
    <row r="57" spans="1:6" x14ac:dyDescent="0.2">
      <c r="A57" s="348" t="s">
        <v>636</v>
      </c>
      <c r="B57" t="s">
        <v>625</v>
      </c>
      <c r="C57" s="344" t="s">
        <v>626</v>
      </c>
      <c r="D57" s="344">
        <v>110</v>
      </c>
      <c r="E57" s="344">
        <v>14</v>
      </c>
      <c r="F57" s="349" t="s">
        <v>622</v>
      </c>
    </row>
    <row r="58" spans="1:6" x14ac:dyDescent="0.2">
      <c r="A58" s="348" t="s">
        <v>636</v>
      </c>
      <c r="B58" t="s">
        <v>625</v>
      </c>
      <c r="C58" s="344" t="s">
        <v>626</v>
      </c>
      <c r="D58" s="344">
        <v>113</v>
      </c>
      <c r="E58" s="344">
        <v>18</v>
      </c>
      <c r="F58" s="349" t="s">
        <v>622</v>
      </c>
    </row>
    <row r="59" spans="1:6" x14ac:dyDescent="0.2">
      <c r="A59" s="348" t="s">
        <v>636</v>
      </c>
      <c r="B59" t="s">
        <v>625</v>
      </c>
      <c r="C59" s="344" t="s">
        <v>627</v>
      </c>
      <c r="D59" s="344">
        <v>142</v>
      </c>
      <c r="E59" s="344">
        <v>43.5</v>
      </c>
      <c r="F59" s="349" t="s">
        <v>630</v>
      </c>
    </row>
    <row r="60" spans="1:6" x14ac:dyDescent="0.2">
      <c r="A60" s="348" t="s">
        <v>636</v>
      </c>
      <c r="B60" t="s">
        <v>625</v>
      </c>
      <c r="C60" s="344" t="s">
        <v>627</v>
      </c>
      <c r="D60" s="344">
        <v>122</v>
      </c>
      <c r="E60" s="344">
        <v>23.5</v>
      </c>
      <c r="F60" s="349" t="s">
        <v>622</v>
      </c>
    </row>
    <row r="61" spans="1:6" x14ac:dyDescent="0.2">
      <c r="A61" s="348" t="s">
        <v>636</v>
      </c>
      <c r="B61" t="s">
        <v>625</v>
      </c>
      <c r="C61" s="344" t="s">
        <v>627</v>
      </c>
      <c r="D61" s="344">
        <v>139</v>
      </c>
      <c r="E61" s="344">
        <v>30</v>
      </c>
      <c r="F61" s="349" t="s">
        <v>622</v>
      </c>
    </row>
    <row r="62" spans="1:6" x14ac:dyDescent="0.2">
      <c r="A62" s="348" t="s">
        <v>636</v>
      </c>
      <c r="B62" t="s">
        <v>625</v>
      </c>
      <c r="C62" s="344" t="s">
        <v>627</v>
      </c>
      <c r="D62" s="344">
        <v>150</v>
      </c>
      <c r="E62" s="344">
        <v>43</v>
      </c>
      <c r="F62" s="349"/>
    </row>
    <row r="63" spans="1:6" x14ac:dyDescent="0.2">
      <c r="A63" s="348" t="s">
        <v>636</v>
      </c>
      <c r="B63" t="s">
        <v>625</v>
      </c>
      <c r="C63" s="344" t="s">
        <v>627</v>
      </c>
      <c r="D63" s="344">
        <v>181</v>
      </c>
      <c r="E63" s="344">
        <v>74.5</v>
      </c>
      <c r="F63" s="349" t="s">
        <v>622</v>
      </c>
    </row>
    <row r="64" spans="1:6" x14ac:dyDescent="0.2">
      <c r="A64" s="348" t="s">
        <v>637</v>
      </c>
      <c r="B64" t="s">
        <v>632</v>
      </c>
      <c r="C64" s="344" t="s">
        <v>180</v>
      </c>
      <c r="D64" s="344">
        <v>88</v>
      </c>
      <c r="E64" s="344">
        <v>10.4</v>
      </c>
      <c r="F64" s="349"/>
    </row>
    <row r="65" spans="1:6" x14ac:dyDescent="0.2">
      <c r="A65" s="348" t="s">
        <v>637</v>
      </c>
      <c r="B65" t="s">
        <v>632</v>
      </c>
      <c r="C65" s="344" t="s">
        <v>624</v>
      </c>
      <c r="D65" s="344">
        <v>80</v>
      </c>
      <c r="E65" s="344">
        <v>5.9</v>
      </c>
      <c r="F65" s="349"/>
    </row>
    <row r="66" spans="1:6" x14ac:dyDescent="0.2">
      <c r="A66" s="348" t="s">
        <v>637</v>
      </c>
      <c r="B66" t="s">
        <v>632</v>
      </c>
      <c r="C66" s="344" t="s">
        <v>626</v>
      </c>
      <c r="D66" s="344">
        <v>85</v>
      </c>
      <c r="E66" s="344">
        <v>7.3</v>
      </c>
      <c r="F66" s="349"/>
    </row>
    <row r="67" spans="1:6" x14ac:dyDescent="0.2">
      <c r="A67" s="348" t="s">
        <v>637</v>
      </c>
      <c r="B67" t="s">
        <v>632</v>
      </c>
      <c r="C67" s="344" t="s">
        <v>626</v>
      </c>
      <c r="D67" s="344">
        <v>83</v>
      </c>
      <c r="E67" s="344">
        <v>6.4</v>
      </c>
      <c r="F67" s="349"/>
    </row>
    <row r="68" spans="1:6" x14ac:dyDescent="0.2">
      <c r="A68" s="348" t="s">
        <v>637</v>
      </c>
      <c r="B68" t="s">
        <v>632</v>
      </c>
      <c r="C68" s="344" t="s">
        <v>631</v>
      </c>
      <c r="D68" s="344">
        <v>113</v>
      </c>
      <c r="E68" s="344">
        <v>14.6</v>
      </c>
      <c r="F68" s="349"/>
    </row>
    <row r="69" spans="1:6" x14ac:dyDescent="0.2">
      <c r="A69" s="348" t="s">
        <v>637</v>
      </c>
      <c r="B69" t="s">
        <v>632</v>
      </c>
      <c r="C69" s="344" t="s">
        <v>631</v>
      </c>
      <c r="D69" s="344">
        <v>115</v>
      </c>
      <c r="E69" s="344">
        <v>21.4</v>
      </c>
      <c r="F69" s="349"/>
    </row>
    <row r="70" spans="1:6" x14ac:dyDescent="0.2">
      <c r="A70" s="348" t="s">
        <v>637</v>
      </c>
      <c r="B70" t="s">
        <v>632</v>
      </c>
      <c r="C70" s="344" t="s">
        <v>631</v>
      </c>
      <c r="D70" s="344">
        <v>116</v>
      </c>
      <c r="E70" s="344">
        <v>20</v>
      </c>
      <c r="F70" s="349" t="s">
        <v>630</v>
      </c>
    </row>
    <row r="71" spans="1:6" x14ac:dyDescent="0.2">
      <c r="A71" s="348" t="s">
        <v>637</v>
      </c>
      <c r="B71" t="s">
        <v>632</v>
      </c>
      <c r="C71" s="344" t="s">
        <v>634</v>
      </c>
      <c r="D71" s="344">
        <v>116</v>
      </c>
      <c r="E71" s="344">
        <v>17.5</v>
      </c>
      <c r="F71" s="349" t="s">
        <v>630</v>
      </c>
    </row>
    <row r="72" spans="1:6" x14ac:dyDescent="0.2">
      <c r="A72" s="348" t="s">
        <v>637</v>
      </c>
      <c r="B72" t="s">
        <v>632</v>
      </c>
      <c r="C72" s="344" t="s">
        <v>634</v>
      </c>
      <c r="D72" s="344">
        <v>121</v>
      </c>
      <c r="E72" s="344">
        <v>21.9</v>
      </c>
      <c r="F72" s="349" t="s">
        <v>630</v>
      </c>
    </row>
    <row r="73" spans="1:6" x14ac:dyDescent="0.2">
      <c r="A73" s="348" t="s">
        <v>637</v>
      </c>
      <c r="B73" t="s">
        <v>632</v>
      </c>
      <c r="C73" s="344" t="s">
        <v>634</v>
      </c>
      <c r="D73" s="344">
        <v>141</v>
      </c>
      <c r="E73" s="344">
        <v>33</v>
      </c>
      <c r="F73" s="349" t="s">
        <v>630</v>
      </c>
    </row>
    <row r="74" spans="1:6" x14ac:dyDescent="0.2">
      <c r="A74" s="348" t="s">
        <v>637</v>
      </c>
      <c r="B74" t="s">
        <v>632</v>
      </c>
      <c r="C74" s="344" t="s">
        <v>620</v>
      </c>
      <c r="D74" s="344">
        <v>137</v>
      </c>
      <c r="E74" s="344">
        <v>32</v>
      </c>
      <c r="F74" s="349" t="s">
        <v>630</v>
      </c>
    </row>
    <row r="75" spans="1:6" x14ac:dyDescent="0.2">
      <c r="A75" s="348" t="s">
        <v>637</v>
      </c>
      <c r="B75" t="s">
        <v>632</v>
      </c>
      <c r="C75" s="344" t="s">
        <v>620</v>
      </c>
      <c r="D75" s="344">
        <v>140</v>
      </c>
      <c r="E75" s="344">
        <v>38.1</v>
      </c>
      <c r="F75" s="349"/>
    </row>
    <row r="76" spans="1:6" x14ac:dyDescent="0.2">
      <c r="A76" s="348" t="s">
        <v>637</v>
      </c>
      <c r="B76" t="s">
        <v>632</v>
      </c>
      <c r="C76" s="344" t="s">
        <v>620</v>
      </c>
      <c r="D76" s="344">
        <v>157</v>
      </c>
      <c r="E76" s="344">
        <v>48.5</v>
      </c>
      <c r="F76" s="349" t="s">
        <v>622</v>
      </c>
    </row>
    <row r="77" spans="1:6" x14ac:dyDescent="0.2">
      <c r="A77" s="348" t="s">
        <v>637</v>
      </c>
      <c r="B77" t="s">
        <v>632</v>
      </c>
      <c r="C77" s="344" t="s">
        <v>620</v>
      </c>
      <c r="D77" s="344">
        <v>162</v>
      </c>
      <c r="E77" s="344">
        <v>55.2</v>
      </c>
      <c r="F77" s="349" t="s">
        <v>622</v>
      </c>
    </row>
    <row r="78" spans="1:6" x14ac:dyDescent="0.2">
      <c r="A78" s="348" t="s">
        <v>637</v>
      </c>
      <c r="B78" t="s">
        <v>632</v>
      </c>
      <c r="C78" s="344" t="s">
        <v>621</v>
      </c>
      <c r="D78" s="344">
        <v>157</v>
      </c>
      <c r="E78" s="344">
        <v>49.6</v>
      </c>
      <c r="F78" s="349"/>
    </row>
    <row r="79" spans="1:6" x14ac:dyDescent="0.2">
      <c r="A79" s="348" t="s">
        <v>637</v>
      </c>
      <c r="B79" t="s">
        <v>632</v>
      </c>
      <c r="C79" s="344" t="s">
        <v>621</v>
      </c>
      <c r="D79" s="344">
        <v>169</v>
      </c>
      <c r="E79" s="344">
        <v>57.6</v>
      </c>
      <c r="F79" s="349" t="s">
        <v>622</v>
      </c>
    </row>
    <row r="80" spans="1:6" x14ac:dyDescent="0.2">
      <c r="A80" s="348" t="s">
        <v>637</v>
      </c>
      <c r="B80" t="s">
        <v>632</v>
      </c>
      <c r="C80" s="344" t="s">
        <v>638</v>
      </c>
      <c r="D80" s="344">
        <v>177</v>
      </c>
      <c r="E80" s="344">
        <v>77.5</v>
      </c>
      <c r="F80" s="349" t="s">
        <v>622</v>
      </c>
    </row>
    <row r="81" spans="1:6" x14ac:dyDescent="0.2">
      <c r="A81" s="348" t="s">
        <v>639</v>
      </c>
      <c r="B81" t="s">
        <v>632</v>
      </c>
      <c r="C81" s="344" t="s">
        <v>626</v>
      </c>
      <c r="D81" s="344">
        <v>71</v>
      </c>
      <c r="E81" s="344">
        <v>4.0999999999999996</v>
      </c>
      <c r="F81" s="349"/>
    </row>
    <row r="82" spans="1:6" x14ac:dyDescent="0.2">
      <c r="A82" s="348" t="s">
        <v>639</v>
      </c>
      <c r="B82" t="s">
        <v>632</v>
      </c>
      <c r="C82" s="344" t="s">
        <v>626</v>
      </c>
      <c r="D82" s="344">
        <v>79</v>
      </c>
      <c r="E82" s="344">
        <v>5.8</v>
      </c>
      <c r="F82" s="349" t="s">
        <v>630</v>
      </c>
    </row>
    <row r="83" spans="1:6" x14ac:dyDescent="0.2">
      <c r="A83" s="348" t="s">
        <v>639</v>
      </c>
      <c r="B83" t="s">
        <v>632</v>
      </c>
      <c r="C83" s="344" t="s">
        <v>626</v>
      </c>
      <c r="D83" s="344">
        <v>87</v>
      </c>
      <c r="E83" s="344">
        <v>7.7</v>
      </c>
      <c r="F83" s="349" t="s">
        <v>622</v>
      </c>
    </row>
    <row r="84" spans="1:6" x14ac:dyDescent="0.2">
      <c r="A84" s="348" t="s">
        <v>639</v>
      </c>
      <c r="B84" t="s">
        <v>632</v>
      </c>
      <c r="C84" s="344" t="s">
        <v>627</v>
      </c>
      <c r="D84" s="344">
        <v>98</v>
      </c>
      <c r="E84" s="344">
        <v>11.7</v>
      </c>
      <c r="F84" s="349"/>
    </row>
    <row r="85" spans="1:6" x14ac:dyDescent="0.2">
      <c r="A85" s="348" t="s">
        <v>639</v>
      </c>
      <c r="B85" t="s">
        <v>632</v>
      </c>
      <c r="C85" s="344" t="s">
        <v>634</v>
      </c>
      <c r="D85" s="344">
        <v>175</v>
      </c>
      <c r="E85" s="344">
        <v>75</v>
      </c>
      <c r="F85" s="349" t="s">
        <v>622</v>
      </c>
    </row>
    <row r="86" spans="1:6" x14ac:dyDescent="0.2">
      <c r="A86" s="348" t="s">
        <v>639</v>
      </c>
      <c r="B86" t="s">
        <v>632</v>
      </c>
      <c r="C86" s="344" t="s">
        <v>638</v>
      </c>
      <c r="D86" s="344">
        <v>233</v>
      </c>
      <c r="E86" s="344">
        <v>150.5</v>
      </c>
      <c r="F86" s="349" t="s">
        <v>622</v>
      </c>
    </row>
    <row r="87" spans="1:6" x14ac:dyDescent="0.2">
      <c r="A87" s="348" t="s">
        <v>640</v>
      </c>
      <c r="B87" t="s">
        <v>619</v>
      </c>
      <c r="C87" s="344" t="s">
        <v>627</v>
      </c>
      <c r="D87" s="344">
        <v>63</v>
      </c>
      <c r="E87" s="344">
        <v>3</v>
      </c>
      <c r="F87" s="349"/>
    </row>
    <row r="88" spans="1:6" x14ac:dyDescent="0.2">
      <c r="A88" s="348" t="s">
        <v>640</v>
      </c>
      <c r="B88" t="s">
        <v>619</v>
      </c>
      <c r="C88" s="344" t="s">
        <v>627</v>
      </c>
      <c r="D88" s="344">
        <v>61</v>
      </c>
      <c r="E88" s="344">
        <v>2</v>
      </c>
      <c r="F88" s="349"/>
    </row>
    <row r="89" spans="1:6" x14ac:dyDescent="0.2">
      <c r="A89" s="348" t="s">
        <v>640</v>
      </c>
      <c r="B89" t="s">
        <v>623</v>
      </c>
      <c r="C89" s="344" t="s">
        <v>627</v>
      </c>
      <c r="D89" s="344">
        <v>104</v>
      </c>
      <c r="E89" s="344">
        <v>12.8</v>
      </c>
      <c r="F89" s="349"/>
    </row>
    <row r="90" spans="1:6" x14ac:dyDescent="0.2">
      <c r="A90" s="348" t="s">
        <v>640</v>
      </c>
      <c r="B90" t="s">
        <v>625</v>
      </c>
      <c r="C90" s="344" t="s">
        <v>626</v>
      </c>
      <c r="D90" s="344">
        <v>81</v>
      </c>
      <c r="E90" s="344">
        <v>7.1</v>
      </c>
      <c r="F90" s="349"/>
    </row>
    <row r="91" spans="1:6" x14ac:dyDescent="0.2">
      <c r="A91" s="348" t="s">
        <v>640</v>
      </c>
      <c r="B91" t="s">
        <v>625</v>
      </c>
      <c r="C91" s="344" t="s">
        <v>626</v>
      </c>
      <c r="D91" s="344">
        <v>89</v>
      </c>
      <c r="E91" s="344">
        <v>7</v>
      </c>
      <c r="F91" s="349"/>
    </row>
    <row r="92" spans="1:6" x14ac:dyDescent="0.2">
      <c r="A92" s="348" t="s">
        <v>641</v>
      </c>
      <c r="B92" t="s">
        <v>625</v>
      </c>
      <c r="C92" s="344" t="s">
        <v>624</v>
      </c>
      <c r="D92" s="344">
        <v>59</v>
      </c>
      <c r="E92" s="344">
        <v>2.9</v>
      </c>
      <c r="F92" s="349"/>
    </row>
    <row r="93" spans="1:6" x14ac:dyDescent="0.2">
      <c r="A93" s="348" t="s">
        <v>641</v>
      </c>
      <c r="B93" t="s">
        <v>625</v>
      </c>
      <c r="C93" s="344" t="s">
        <v>624</v>
      </c>
      <c r="D93" s="344">
        <v>59</v>
      </c>
      <c r="E93" s="344">
        <v>3.1</v>
      </c>
      <c r="F93" s="349"/>
    </row>
    <row r="94" spans="1:6" x14ac:dyDescent="0.2">
      <c r="A94" s="348" t="s">
        <v>641</v>
      </c>
      <c r="B94" t="s">
        <v>625</v>
      </c>
      <c r="C94" s="344" t="s">
        <v>624</v>
      </c>
      <c r="D94" s="344">
        <v>60</v>
      </c>
      <c r="E94" s="344">
        <v>3.6</v>
      </c>
      <c r="F94" s="349"/>
    </row>
    <row r="95" spans="1:6" x14ac:dyDescent="0.2">
      <c r="A95" s="348" t="s">
        <v>641</v>
      </c>
      <c r="B95" t="s">
        <v>625</v>
      </c>
      <c r="C95" s="344" t="s">
        <v>624</v>
      </c>
      <c r="D95" s="344">
        <v>61</v>
      </c>
      <c r="E95" s="344">
        <v>2.8</v>
      </c>
      <c r="F95" s="349"/>
    </row>
    <row r="96" spans="1:6" x14ac:dyDescent="0.2">
      <c r="A96" s="348" t="s">
        <v>641</v>
      </c>
      <c r="B96" t="s">
        <v>625</v>
      </c>
      <c r="C96" s="344" t="s">
        <v>624</v>
      </c>
      <c r="D96" s="344">
        <v>63</v>
      </c>
      <c r="E96" s="344">
        <v>3.9</v>
      </c>
      <c r="F96" s="349"/>
    </row>
    <row r="97" spans="1:6" x14ac:dyDescent="0.2">
      <c r="A97" s="348" t="s">
        <v>641</v>
      </c>
      <c r="B97" t="s">
        <v>625</v>
      </c>
      <c r="C97" s="344" t="s">
        <v>624</v>
      </c>
      <c r="D97" s="344">
        <v>65</v>
      </c>
      <c r="E97" s="344">
        <v>4.2</v>
      </c>
      <c r="F97" s="349"/>
    </row>
    <row r="98" spans="1:6" x14ac:dyDescent="0.2">
      <c r="A98" s="348" t="s">
        <v>641</v>
      </c>
      <c r="B98" t="s">
        <v>625</v>
      </c>
      <c r="C98" s="344" t="s">
        <v>624</v>
      </c>
      <c r="D98" s="344">
        <v>66</v>
      </c>
      <c r="E98" s="344">
        <v>4</v>
      </c>
      <c r="F98" s="349"/>
    </row>
    <row r="99" spans="1:6" x14ac:dyDescent="0.2">
      <c r="A99" s="348" t="s">
        <v>641</v>
      </c>
      <c r="B99" t="s">
        <v>625</v>
      </c>
      <c r="C99" s="344" t="s">
        <v>624</v>
      </c>
      <c r="D99" s="344">
        <v>67</v>
      </c>
      <c r="E99" s="344">
        <v>4.0999999999999996</v>
      </c>
      <c r="F99" s="349"/>
    </row>
    <row r="100" spans="1:6" x14ac:dyDescent="0.2">
      <c r="A100" s="348" t="s">
        <v>641</v>
      </c>
      <c r="B100" t="s">
        <v>625</v>
      </c>
      <c r="C100" s="344" t="s">
        <v>624</v>
      </c>
      <c r="D100" s="344">
        <v>70</v>
      </c>
      <c r="E100" s="344">
        <v>4.5</v>
      </c>
      <c r="F100" s="349"/>
    </row>
    <row r="101" spans="1:6" x14ac:dyDescent="0.2">
      <c r="A101" s="348" t="s">
        <v>641</v>
      </c>
      <c r="B101" t="s">
        <v>625</v>
      </c>
      <c r="C101" s="344" t="s">
        <v>626</v>
      </c>
      <c r="D101" s="344">
        <v>73</v>
      </c>
      <c r="E101" s="344">
        <v>5.8</v>
      </c>
      <c r="F101" s="349"/>
    </row>
    <row r="102" spans="1:6" x14ac:dyDescent="0.2">
      <c r="A102" s="348" t="s">
        <v>641</v>
      </c>
      <c r="B102" t="s">
        <v>625</v>
      </c>
      <c r="C102" s="344" t="s">
        <v>626</v>
      </c>
      <c r="D102" s="344">
        <v>80</v>
      </c>
      <c r="E102" s="344">
        <v>6.9</v>
      </c>
      <c r="F102" s="349"/>
    </row>
    <row r="103" spans="1:6" x14ac:dyDescent="0.2">
      <c r="A103" s="348" t="s">
        <v>641</v>
      </c>
      <c r="B103" t="s">
        <v>625</v>
      </c>
      <c r="C103" s="344" t="s">
        <v>626</v>
      </c>
      <c r="D103" s="344">
        <v>89</v>
      </c>
      <c r="E103" s="344">
        <v>10</v>
      </c>
      <c r="F103" s="349"/>
    </row>
    <row r="104" spans="1:6" x14ac:dyDescent="0.2">
      <c r="A104" s="348" t="s">
        <v>641</v>
      </c>
      <c r="B104" t="s">
        <v>625</v>
      </c>
      <c r="C104" s="344" t="s">
        <v>626</v>
      </c>
      <c r="D104" s="344">
        <v>96</v>
      </c>
      <c r="E104" s="344">
        <v>11.6</v>
      </c>
      <c r="F104" s="349" t="s">
        <v>622</v>
      </c>
    </row>
    <row r="105" spans="1:6" x14ac:dyDescent="0.2">
      <c r="A105" s="348" t="s">
        <v>641</v>
      </c>
      <c r="B105" t="s">
        <v>625</v>
      </c>
      <c r="C105" s="344" t="s">
        <v>626</v>
      </c>
      <c r="D105" s="344">
        <v>106</v>
      </c>
      <c r="E105" s="344">
        <v>14</v>
      </c>
      <c r="F105" s="349"/>
    </row>
    <row r="106" spans="1:6" x14ac:dyDescent="0.2">
      <c r="A106" s="348" t="s">
        <v>641</v>
      </c>
      <c r="B106" t="s">
        <v>625</v>
      </c>
      <c r="C106" s="344" t="s">
        <v>626</v>
      </c>
      <c r="D106" s="344">
        <v>117</v>
      </c>
      <c r="E106" s="344">
        <v>19.5</v>
      </c>
      <c r="F106" s="349"/>
    </row>
    <row r="107" spans="1:6" x14ac:dyDescent="0.2">
      <c r="A107" s="348" t="s">
        <v>641</v>
      </c>
      <c r="B107" t="s">
        <v>625</v>
      </c>
      <c r="C107" s="344" t="s">
        <v>627</v>
      </c>
      <c r="D107" s="344">
        <v>97</v>
      </c>
      <c r="E107" s="344">
        <v>12</v>
      </c>
      <c r="F107" s="349"/>
    </row>
    <row r="108" spans="1:6" x14ac:dyDescent="0.2">
      <c r="A108" s="348" t="s">
        <v>641</v>
      </c>
      <c r="B108" t="s">
        <v>625</v>
      </c>
      <c r="C108" s="344" t="s">
        <v>627</v>
      </c>
      <c r="D108" s="344">
        <v>103</v>
      </c>
      <c r="E108" s="344">
        <v>15.5</v>
      </c>
      <c r="F108" s="349" t="s">
        <v>622</v>
      </c>
    </row>
    <row r="109" spans="1:6" x14ac:dyDescent="0.2">
      <c r="A109" s="348" t="s">
        <v>641</v>
      </c>
      <c r="B109" t="s">
        <v>625</v>
      </c>
      <c r="C109" s="344" t="s">
        <v>627</v>
      </c>
      <c r="D109" s="344">
        <v>115</v>
      </c>
      <c r="E109" s="344">
        <v>20.5</v>
      </c>
      <c r="F109" s="349" t="s">
        <v>622</v>
      </c>
    </row>
    <row r="110" spans="1:6" x14ac:dyDescent="0.2">
      <c r="A110" s="348" t="s">
        <v>641</v>
      </c>
      <c r="B110" t="s">
        <v>625</v>
      </c>
      <c r="C110" s="344" t="s">
        <v>627</v>
      </c>
      <c r="D110" s="344">
        <v>116</v>
      </c>
      <c r="E110" s="344">
        <v>19.600000000000001</v>
      </c>
      <c r="F110" s="349" t="s">
        <v>622</v>
      </c>
    </row>
    <row r="111" spans="1:6" x14ac:dyDescent="0.2">
      <c r="A111" s="348" t="s">
        <v>641</v>
      </c>
      <c r="B111" t="s">
        <v>625</v>
      </c>
      <c r="C111" s="344" t="s">
        <v>627</v>
      </c>
      <c r="D111" s="344">
        <v>136</v>
      </c>
      <c r="E111" s="344">
        <v>29.8</v>
      </c>
      <c r="F111" s="349"/>
    </row>
    <row r="112" spans="1:6" x14ac:dyDescent="0.2">
      <c r="A112" s="348" t="s">
        <v>641</v>
      </c>
      <c r="B112" t="s">
        <v>625</v>
      </c>
      <c r="C112" s="344" t="s">
        <v>627</v>
      </c>
      <c r="D112" s="344">
        <v>147</v>
      </c>
      <c r="E112" s="344">
        <v>37</v>
      </c>
      <c r="F112" s="349" t="s">
        <v>630</v>
      </c>
    </row>
    <row r="113" spans="1:6" x14ac:dyDescent="0.2">
      <c r="A113" s="348" t="s">
        <v>641</v>
      </c>
      <c r="B113" t="s">
        <v>625</v>
      </c>
      <c r="C113" s="344" t="s">
        <v>631</v>
      </c>
      <c r="D113" s="344">
        <v>143</v>
      </c>
      <c r="E113" s="344">
        <v>41.8</v>
      </c>
      <c r="F113" s="349" t="s">
        <v>630</v>
      </c>
    </row>
    <row r="114" spans="1:6" x14ac:dyDescent="0.2">
      <c r="A114" s="348" t="s">
        <v>641</v>
      </c>
      <c r="B114" t="s">
        <v>625</v>
      </c>
      <c r="C114" s="344" t="s">
        <v>180</v>
      </c>
      <c r="D114" s="344">
        <v>168</v>
      </c>
      <c r="E114" s="344">
        <v>58</v>
      </c>
      <c r="F114" s="349" t="s">
        <v>622</v>
      </c>
    </row>
    <row r="115" spans="1:6" x14ac:dyDescent="0.2">
      <c r="A115" s="348" t="s">
        <v>642</v>
      </c>
      <c r="B115" t="s">
        <v>625</v>
      </c>
      <c r="C115" s="344" t="s">
        <v>626</v>
      </c>
      <c r="D115" s="344">
        <v>108</v>
      </c>
      <c r="E115" s="344">
        <v>20.5</v>
      </c>
      <c r="F115" s="349" t="s">
        <v>622</v>
      </c>
    </row>
    <row r="116" spans="1:6" x14ac:dyDescent="0.2">
      <c r="A116" s="348" t="s">
        <v>642</v>
      </c>
      <c r="B116" t="s">
        <v>625</v>
      </c>
      <c r="C116" s="344" t="s">
        <v>631</v>
      </c>
      <c r="D116" s="344">
        <v>200</v>
      </c>
      <c r="E116" s="344">
        <v>141</v>
      </c>
      <c r="F116" s="349" t="s">
        <v>630</v>
      </c>
    </row>
    <row r="117" spans="1:6" ht="16" thickBot="1" x14ac:dyDescent="0.25">
      <c r="A117" s="350" t="s">
        <v>642</v>
      </c>
      <c r="B117" s="286" t="s">
        <v>625</v>
      </c>
      <c r="C117" s="351" t="s">
        <v>631</v>
      </c>
      <c r="D117" s="351">
        <v>189</v>
      </c>
      <c r="E117" s="351">
        <v>104.8</v>
      </c>
      <c r="F117" s="352" t="s">
        <v>622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803AB-FA4B-F141-B2F2-E4D645A840C5}">
  <dimension ref="A1:J17"/>
  <sheetViews>
    <sheetView workbookViewId="0">
      <selection activeCell="B18" sqref="B18"/>
    </sheetView>
  </sheetViews>
  <sheetFormatPr baseColWidth="10" defaultRowHeight="13" x14ac:dyDescent="0.15"/>
  <cols>
    <col min="1" max="1" width="82.1640625" bestFit="1" customWidth="1"/>
    <col min="2" max="2" width="18.83203125" bestFit="1" customWidth="1"/>
    <col min="3" max="3" width="10" bestFit="1" customWidth="1"/>
    <col min="4" max="4" width="14" bestFit="1" customWidth="1"/>
    <col min="5" max="5" width="14.1640625" bestFit="1" customWidth="1"/>
    <col min="6" max="6" width="11.6640625" bestFit="1" customWidth="1"/>
    <col min="7" max="7" width="13.6640625" bestFit="1" customWidth="1"/>
    <col min="8" max="8" width="17.5" bestFit="1" customWidth="1"/>
    <col min="9" max="9" width="9.5" bestFit="1" customWidth="1"/>
    <col min="10" max="10" width="13" bestFit="1" customWidth="1"/>
  </cols>
  <sheetData>
    <row r="1" spans="1:10" ht="19" x14ac:dyDescent="0.25">
      <c r="A1" s="387" t="s">
        <v>656</v>
      </c>
    </row>
    <row r="2" spans="1:10" ht="14" thickBot="1" x14ac:dyDescent="0.2"/>
    <row r="3" spans="1:10" ht="18" x14ac:dyDescent="0.15">
      <c r="A3" s="388" t="s">
        <v>649</v>
      </c>
      <c r="B3" s="389" t="s">
        <v>657</v>
      </c>
      <c r="C3" s="390" t="s">
        <v>528</v>
      </c>
      <c r="D3" s="390" t="s">
        <v>658</v>
      </c>
      <c r="E3" s="390" t="s">
        <v>659</v>
      </c>
      <c r="F3" s="390" t="s">
        <v>513</v>
      </c>
      <c r="G3" s="390" t="s">
        <v>520</v>
      </c>
      <c r="H3" s="390" t="s">
        <v>517</v>
      </c>
      <c r="I3" s="390" t="s">
        <v>519</v>
      </c>
      <c r="J3" s="391" t="s">
        <v>518</v>
      </c>
    </row>
    <row r="4" spans="1:10" ht="19" thickBot="1" x14ac:dyDescent="0.2">
      <c r="A4" s="392" t="s">
        <v>660</v>
      </c>
      <c r="B4" s="393"/>
      <c r="C4" s="394"/>
      <c r="D4" s="394"/>
      <c r="E4" s="394"/>
      <c r="F4" s="394"/>
      <c r="G4" s="394"/>
      <c r="H4" s="394"/>
      <c r="I4" s="394"/>
      <c r="J4" s="395"/>
    </row>
    <row r="5" spans="1:10" ht="20" x14ac:dyDescent="0.2">
      <c r="A5" s="396" t="s">
        <v>661</v>
      </c>
      <c r="B5" s="397" t="s">
        <v>180</v>
      </c>
      <c r="C5" s="398" t="s">
        <v>180</v>
      </c>
      <c r="D5" s="398" t="s">
        <v>180</v>
      </c>
      <c r="E5" s="398" t="s">
        <v>180</v>
      </c>
      <c r="F5" s="398" t="s">
        <v>180</v>
      </c>
      <c r="G5" s="398" t="s">
        <v>662</v>
      </c>
      <c r="H5" s="398" t="s">
        <v>180</v>
      </c>
      <c r="I5" s="398" t="s">
        <v>662</v>
      </c>
      <c r="J5" s="399" t="s">
        <v>180</v>
      </c>
    </row>
    <row r="6" spans="1:10" ht="20" x14ac:dyDescent="0.2">
      <c r="A6" s="396" t="s">
        <v>663</v>
      </c>
      <c r="B6" s="397" t="s">
        <v>180</v>
      </c>
      <c r="C6" s="398" t="s">
        <v>180</v>
      </c>
      <c r="D6" s="398" t="s">
        <v>180</v>
      </c>
      <c r="E6" s="398" t="s">
        <v>180</v>
      </c>
      <c r="F6" s="398" t="s">
        <v>180</v>
      </c>
      <c r="G6" s="398" t="s">
        <v>662</v>
      </c>
      <c r="H6" s="398" t="s">
        <v>180</v>
      </c>
      <c r="I6" s="398" t="s">
        <v>180</v>
      </c>
      <c r="J6" s="399" t="s">
        <v>180</v>
      </c>
    </row>
    <row r="7" spans="1:10" ht="20" x14ac:dyDescent="0.2">
      <c r="A7" s="396" t="s">
        <v>664</v>
      </c>
      <c r="B7" s="397" t="s">
        <v>662</v>
      </c>
      <c r="C7" s="398" t="s">
        <v>180</v>
      </c>
      <c r="D7" s="398" t="s">
        <v>662</v>
      </c>
      <c r="E7" s="398" t="s">
        <v>180</v>
      </c>
      <c r="F7" s="398" t="s">
        <v>180</v>
      </c>
      <c r="G7" s="398" t="s">
        <v>180</v>
      </c>
      <c r="H7" s="398" t="s">
        <v>662</v>
      </c>
      <c r="I7" s="398" t="s">
        <v>180</v>
      </c>
      <c r="J7" s="399" t="s">
        <v>662</v>
      </c>
    </row>
    <row r="8" spans="1:10" ht="20" x14ac:dyDescent="0.2">
      <c r="A8" s="396" t="s">
        <v>665</v>
      </c>
      <c r="B8" s="397" t="s">
        <v>180</v>
      </c>
      <c r="C8" s="398" t="s">
        <v>662</v>
      </c>
      <c r="D8" s="398" t="s">
        <v>662</v>
      </c>
      <c r="E8" s="398" t="s">
        <v>662</v>
      </c>
      <c r="F8" s="398" t="s">
        <v>662</v>
      </c>
      <c r="G8" s="398" t="s">
        <v>662</v>
      </c>
      <c r="H8" s="398" t="s">
        <v>180</v>
      </c>
      <c r="I8" s="398" t="s">
        <v>662</v>
      </c>
      <c r="J8" s="399" t="s">
        <v>662</v>
      </c>
    </row>
    <row r="9" spans="1:10" ht="20" x14ac:dyDescent="0.2">
      <c r="A9" s="396" t="s">
        <v>666</v>
      </c>
      <c r="B9" s="397" t="s">
        <v>180</v>
      </c>
      <c r="C9" s="398" t="s">
        <v>180</v>
      </c>
      <c r="D9" s="398" t="s">
        <v>180</v>
      </c>
      <c r="E9" s="398" t="s">
        <v>180</v>
      </c>
      <c r="F9" s="398" t="s">
        <v>662</v>
      </c>
      <c r="G9" s="398" t="s">
        <v>662</v>
      </c>
      <c r="H9" s="398" t="s">
        <v>180</v>
      </c>
      <c r="I9" s="398" t="s">
        <v>662</v>
      </c>
      <c r="J9" s="399" t="s">
        <v>662</v>
      </c>
    </row>
    <row r="10" spans="1:10" ht="20" x14ac:dyDescent="0.2">
      <c r="A10" s="396" t="s">
        <v>667</v>
      </c>
      <c r="B10" s="397" t="s">
        <v>180</v>
      </c>
      <c r="C10" s="398" t="s">
        <v>180</v>
      </c>
      <c r="D10" s="398" t="s">
        <v>180</v>
      </c>
      <c r="E10" s="398" t="s">
        <v>180</v>
      </c>
      <c r="F10" s="398" t="s">
        <v>662</v>
      </c>
      <c r="G10" s="398" t="s">
        <v>662</v>
      </c>
      <c r="H10" s="398" t="s">
        <v>180</v>
      </c>
      <c r="I10" s="398" t="s">
        <v>180</v>
      </c>
      <c r="J10" s="399" t="s">
        <v>180</v>
      </c>
    </row>
    <row r="11" spans="1:10" ht="20" x14ac:dyDescent="0.2">
      <c r="A11" s="396" t="s">
        <v>668</v>
      </c>
      <c r="B11" s="397" t="s">
        <v>180</v>
      </c>
      <c r="C11" s="398" t="s">
        <v>180</v>
      </c>
      <c r="D11" s="398" t="s">
        <v>180</v>
      </c>
      <c r="E11" s="398" t="s">
        <v>180</v>
      </c>
      <c r="F11" s="398" t="s">
        <v>180</v>
      </c>
      <c r="G11" s="398" t="s">
        <v>662</v>
      </c>
      <c r="H11" s="398" t="s">
        <v>180</v>
      </c>
      <c r="I11" s="398" t="s">
        <v>180</v>
      </c>
      <c r="J11" s="399" t="s">
        <v>180</v>
      </c>
    </row>
    <row r="12" spans="1:10" ht="20" x14ac:dyDescent="0.2">
      <c r="A12" s="396" t="s">
        <v>669</v>
      </c>
      <c r="B12" s="397" t="s">
        <v>180</v>
      </c>
      <c r="C12" s="398" t="s">
        <v>180</v>
      </c>
      <c r="D12" s="398" t="s">
        <v>180</v>
      </c>
      <c r="E12" s="398" t="s">
        <v>180</v>
      </c>
      <c r="F12" s="398" t="s">
        <v>662</v>
      </c>
      <c r="G12" s="398" t="s">
        <v>180</v>
      </c>
      <c r="H12" s="398" t="s">
        <v>180</v>
      </c>
      <c r="I12" s="398" t="s">
        <v>180</v>
      </c>
      <c r="J12" s="399" t="s">
        <v>180</v>
      </c>
    </row>
    <row r="13" spans="1:10" ht="20" x14ac:dyDescent="0.2">
      <c r="A13" s="396" t="s">
        <v>670</v>
      </c>
      <c r="B13" s="397" t="s">
        <v>180</v>
      </c>
      <c r="C13" s="398" t="s">
        <v>180</v>
      </c>
      <c r="D13" s="398" t="s">
        <v>662</v>
      </c>
      <c r="E13" s="398" t="s">
        <v>180</v>
      </c>
      <c r="F13" s="398" t="s">
        <v>662</v>
      </c>
      <c r="G13" s="398" t="s">
        <v>180</v>
      </c>
      <c r="H13" s="398" t="s">
        <v>180</v>
      </c>
      <c r="I13" s="398" t="s">
        <v>180</v>
      </c>
      <c r="J13" s="399" t="s">
        <v>180</v>
      </c>
    </row>
    <row r="14" spans="1:10" ht="20" x14ac:dyDescent="0.2">
      <c r="A14" s="396" t="s">
        <v>671</v>
      </c>
      <c r="B14" s="397" t="s">
        <v>180</v>
      </c>
      <c r="C14" s="398" t="s">
        <v>180</v>
      </c>
      <c r="D14" s="398" t="s">
        <v>180</v>
      </c>
      <c r="E14" s="398" t="s">
        <v>180</v>
      </c>
      <c r="F14" s="398" t="s">
        <v>662</v>
      </c>
      <c r="G14" s="398" t="s">
        <v>180</v>
      </c>
      <c r="H14" s="398" t="s">
        <v>180</v>
      </c>
      <c r="I14" s="398" t="s">
        <v>180</v>
      </c>
      <c r="J14" s="399" t="s">
        <v>180</v>
      </c>
    </row>
    <row r="15" spans="1:10" ht="21" thickBot="1" x14ac:dyDescent="0.25">
      <c r="A15" s="400" t="s">
        <v>672</v>
      </c>
      <c r="B15" s="401" t="s">
        <v>180</v>
      </c>
      <c r="C15" s="402" t="s">
        <v>180</v>
      </c>
      <c r="D15" s="402" t="s">
        <v>180</v>
      </c>
      <c r="E15" s="402" t="s">
        <v>180</v>
      </c>
      <c r="F15" s="402" t="s">
        <v>662</v>
      </c>
      <c r="G15" s="402" t="s">
        <v>180</v>
      </c>
      <c r="H15" s="402" t="s">
        <v>180</v>
      </c>
      <c r="I15" s="402" t="s">
        <v>180</v>
      </c>
      <c r="J15" s="403" t="s">
        <v>180</v>
      </c>
    </row>
    <row r="16" spans="1:10" ht="19" x14ac:dyDescent="0.25">
      <c r="B16" s="404"/>
      <c r="C16" s="404"/>
      <c r="D16" s="404"/>
      <c r="E16" s="404"/>
      <c r="F16" s="404"/>
      <c r="G16" s="404"/>
      <c r="H16" s="404"/>
      <c r="I16" s="404"/>
      <c r="J16" s="404"/>
    </row>
    <row r="17" spans="2:10" ht="19" x14ac:dyDescent="0.25">
      <c r="B17" s="404"/>
      <c r="C17" s="404"/>
      <c r="D17" s="404"/>
      <c r="E17" s="404"/>
      <c r="F17" s="404"/>
      <c r="G17" s="404"/>
      <c r="H17" s="404"/>
      <c r="I17" s="404"/>
      <c r="J17" s="40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6</vt:i4>
      </vt:variant>
    </vt:vector>
  </HeadingPairs>
  <TitlesOfParts>
    <vt:vector size="15" baseType="lpstr">
      <vt:lpstr>Table 10  Lake  Benthic</vt:lpstr>
      <vt:lpstr>Table 11 Lake Shoreline</vt:lpstr>
      <vt:lpstr>Table 12 Shoreline Trawl</vt:lpstr>
      <vt:lpstr>Table 13 Crustacian Zoop</vt:lpstr>
      <vt:lpstr>Table 14 Rotifer Zoop</vt:lpstr>
      <vt:lpstr>Table 15 Phytoplankton</vt:lpstr>
      <vt:lpstr>Table 16 Primary Production</vt:lpstr>
      <vt:lpstr>Table 17 Lake Fish Collection</vt:lpstr>
      <vt:lpstr>18 Aquatic Macrophytes</vt:lpstr>
      <vt:lpstr>'Table 10  Lake  Benthic'!Print_Area</vt:lpstr>
      <vt:lpstr>'Table 11 Lake Shoreline'!Print_Area</vt:lpstr>
      <vt:lpstr>'Table 12 Shoreline Trawl'!Print_Area</vt:lpstr>
      <vt:lpstr>'Table 10  Lake  Benthic'!Print_Titles</vt:lpstr>
      <vt:lpstr>'Table 11 Lake Shoreline'!Print_Titles</vt:lpstr>
      <vt:lpstr>'Table 12 Shoreline Trawl'!Print_Titles</vt:lpstr>
    </vt:vector>
  </TitlesOfParts>
  <Company>Environmental &amp; GIS Services,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Dwight Mudry, Ph.D.</dc:creator>
  <cp:lastModifiedBy>Dwight Mudry</cp:lastModifiedBy>
  <cp:lastPrinted>2014-02-23T06:59:27Z</cp:lastPrinted>
  <dcterms:created xsi:type="dcterms:W3CDTF">2010-11-22T02:27:15Z</dcterms:created>
  <dcterms:modified xsi:type="dcterms:W3CDTF">2026-10-07T20:26:28Z</dcterms:modified>
</cp:coreProperties>
</file>